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VRTIĆ\financijski izvještaji\2024\1-6\"/>
    </mc:Choice>
  </mc:AlternateContent>
  <xr:revisionPtr revIDLastSave="0" documentId="13_ncr:1_{394DD05D-815A-4D92-B10C-E8FF22999F9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54" i="4" l="1"/>
  <c r="L1447" i="9"/>
  <c r="J1447" i="9"/>
  <c r="F317" i="9"/>
  <c r="F316" i="9"/>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G298" i="9"/>
  <c r="F298" i="9"/>
  <c r="E298" i="9"/>
  <c r="B298" i="9" s="1"/>
  <c r="H297" i="9"/>
  <c r="G297" i="9"/>
  <c r="E297" i="9" s="1"/>
  <c r="B297" i="9" s="1"/>
  <c r="F297" i="9"/>
  <c r="H296" i="9"/>
  <c r="G296" i="9"/>
  <c r="F296" i="9"/>
  <c r="H295" i="9"/>
  <c r="G295" i="9"/>
  <c r="F295" i="9"/>
  <c r="H294" i="9"/>
  <c r="G294" i="9"/>
  <c r="F294" i="9"/>
  <c r="E294" i="9"/>
  <c r="B294" i="9" s="1"/>
  <c r="H293" i="9"/>
  <c r="G293" i="9"/>
  <c r="F293" i="9"/>
  <c r="H292" i="9"/>
  <c r="G292" i="9"/>
  <c r="E292" i="9" s="1"/>
  <c r="B292" i="9" s="1"/>
  <c r="F292" i="9"/>
  <c r="H291" i="9"/>
  <c r="G291" i="9"/>
  <c r="F291" i="9"/>
  <c r="E291" i="9"/>
  <c r="B291" i="9" s="1"/>
  <c r="F290" i="9"/>
  <c r="F289" i="9"/>
  <c r="H288" i="9"/>
  <c r="G288" i="9"/>
  <c r="E288" i="9" s="1"/>
  <c r="B288" i="9" s="1"/>
  <c r="F288" i="9"/>
  <c r="H287" i="9"/>
  <c r="G287" i="9"/>
  <c r="E287" i="9" s="1"/>
  <c r="B287" i="9" s="1"/>
  <c r="F287" i="9"/>
  <c r="H286" i="9"/>
  <c r="G286" i="9"/>
  <c r="E286" i="9" s="1"/>
  <c r="F286" i="9"/>
  <c r="H285" i="9"/>
  <c r="G285" i="9"/>
  <c r="F285" i="9"/>
  <c r="F284" i="9"/>
  <c r="H283" i="9"/>
  <c r="G283" i="9"/>
  <c r="E283" i="9" s="1"/>
  <c r="B283" i="9" s="1"/>
  <c r="F283" i="9"/>
  <c r="H282" i="9"/>
  <c r="G282" i="9"/>
  <c r="F282" i="9"/>
  <c r="E282" i="9"/>
  <c r="B282" i="9" s="1"/>
  <c r="H281" i="9"/>
  <c r="G281" i="9"/>
  <c r="F281" i="9"/>
  <c r="E281" i="9"/>
  <c r="B281" i="9" s="1"/>
  <c r="F280" i="9"/>
  <c r="F279" i="9"/>
  <c r="F277" i="9" s="1"/>
  <c r="F278"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B268" i="9" s="1"/>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B253" i="9" s="1"/>
  <c r="M252" i="9"/>
  <c r="L252" i="9"/>
  <c r="F252" i="9"/>
  <c r="E252" i="9"/>
  <c r="B252" i="9" s="1"/>
  <c r="M251" i="9"/>
  <c r="L251" i="9"/>
  <c r="F251" i="9" s="1"/>
  <c r="E251" i="9"/>
  <c r="B251" i="9" s="1"/>
  <c r="M250" i="9"/>
  <c r="L250" i="9"/>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B245" i="9" s="1"/>
  <c r="M244" i="9"/>
  <c r="L244" i="9"/>
  <c r="F244" i="9"/>
  <c r="E244" i="9"/>
  <c r="B244" i="9" s="1"/>
  <c r="M243" i="9"/>
  <c r="L243" i="9"/>
  <c r="F243" i="9" s="1"/>
  <c r="E243" i="9"/>
  <c r="B243" i="9" s="1"/>
  <c r="M242" i="9"/>
  <c r="L242" i="9"/>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B237" i="9" s="1"/>
  <c r="M236" i="9"/>
  <c r="L236" i="9"/>
  <c r="F236" i="9"/>
  <c r="E236" i="9"/>
  <c r="B236" i="9" s="1"/>
  <c r="M235" i="9"/>
  <c r="L235" i="9"/>
  <c r="F235" i="9" s="1"/>
  <c r="E235" i="9"/>
  <c r="B235" i="9" s="1"/>
  <c r="M234" i="9"/>
  <c r="L234" i="9"/>
  <c r="E234" i="9"/>
  <c r="M233" i="9"/>
  <c r="L233" i="9"/>
  <c r="F233" i="9" s="1"/>
  <c r="E233" i="9"/>
  <c r="B233" i="9" s="1"/>
  <c r="M232" i="9"/>
  <c r="L232" i="9"/>
  <c r="F232" i="9"/>
  <c r="E232" i="9"/>
  <c r="B232" i="9" s="1"/>
  <c r="M231" i="9"/>
  <c r="L231" i="9"/>
  <c r="F231" i="9" s="1"/>
  <c r="E231" i="9"/>
  <c r="M230" i="9"/>
  <c r="L230" i="9"/>
  <c r="F230" i="9" s="1"/>
  <c r="B230" i="9" s="1"/>
  <c r="E230" i="9"/>
  <c r="M229" i="9"/>
  <c r="L229" i="9"/>
  <c r="F229" i="9" s="1"/>
  <c r="E229" i="9"/>
  <c r="M228" i="9"/>
  <c r="L228" i="9"/>
  <c r="F228" i="9"/>
  <c r="E228" i="9"/>
  <c r="M227" i="9"/>
  <c r="L227" i="9"/>
  <c r="F227" i="9" s="1"/>
  <c r="E227" i="9"/>
  <c r="B227" i="9" s="1"/>
  <c r="M226" i="9"/>
  <c r="L226" i="9"/>
  <c r="E226" i="9"/>
  <c r="M225" i="9"/>
  <c r="L225" i="9"/>
  <c r="F225" i="9" s="1"/>
  <c r="E225" i="9"/>
  <c r="B225" i="9" s="1"/>
  <c r="M224" i="9"/>
  <c r="L224" i="9"/>
  <c r="F224" i="9"/>
  <c r="E224" i="9"/>
  <c r="B224" i="9" s="1"/>
  <c r="M223" i="9"/>
  <c r="L223" i="9"/>
  <c r="F223" i="9" s="1"/>
  <c r="E223" i="9"/>
  <c r="M222" i="9"/>
  <c r="L222" i="9"/>
  <c r="E222" i="9"/>
  <c r="M221" i="9"/>
  <c r="L221" i="9"/>
  <c r="F221" i="9" s="1"/>
  <c r="E221" i="9"/>
  <c r="M220" i="9"/>
  <c r="L220" i="9"/>
  <c r="F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B100" i="9"/>
  <c r="H99" i="9"/>
  <c r="G99" i="9"/>
  <c r="F99" i="9"/>
  <c r="E99" i="9"/>
  <c r="B99" i="9" s="1"/>
  <c r="H98" i="9"/>
  <c r="G98" i="9"/>
  <c r="F98" i="9"/>
  <c r="E98" i="9"/>
  <c r="B98" i="9" s="1"/>
  <c r="H97" i="9"/>
  <c r="G97" i="9"/>
  <c r="E97" i="9" s="1"/>
  <c r="B97" i="9" s="1"/>
  <c r="F97" i="9"/>
  <c r="H96" i="9"/>
  <c r="G96" i="9"/>
  <c r="F96" i="9"/>
  <c r="H95" i="9"/>
  <c r="G95" i="9"/>
  <c r="E95" i="9" s="1"/>
  <c r="F95" i="9"/>
  <c r="B95" i="9"/>
  <c r="H94" i="9"/>
  <c r="G94" i="9"/>
  <c r="F94" i="9"/>
  <c r="E94" i="9"/>
  <c r="B94" i="9" s="1"/>
  <c r="H93" i="9"/>
  <c r="G93" i="9"/>
  <c r="F93" i="9"/>
  <c r="E93" i="9"/>
  <c r="H92" i="9"/>
  <c r="G92" i="9"/>
  <c r="F92" i="9"/>
  <c r="H91" i="9"/>
  <c r="G91" i="9"/>
  <c r="F91" i="9"/>
  <c r="E91" i="9"/>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F74" i="9"/>
  <c r="H73" i="9"/>
  <c r="G73" i="9"/>
  <c r="E73" i="9" s="1"/>
  <c r="F73" i="9"/>
  <c r="B73" i="9"/>
  <c r="H72" i="9"/>
  <c r="G72" i="9"/>
  <c r="F72" i="9"/>
  <c r="E72" i="9"/>
  <c r="B72" i="9" s="1"/>
  <c r="H71" i="9"/>
  <c r="G71" i="9"/>
  <c r="F71" i="9"/>
  <c r="E71" i="9"/>
  <c r="H70" i="9"/>
  <c r="G70" i="9"/>
  <c r="E70" i="9" s="1"/>
  <c r="F70" i="9"/>
  <c r="H69" i="9"/>
  <c r="G69" i="9"/>
  <c r="E69" i="9" s="1"/>
  <c r="F69" i="9"/>
  <c r="B69" i="9"/>
  <c r="H68" i="9"/>
  <c r="G68" i="9"/>
  <c r="F68" i="9"/>
  <c r="E68" i="9"/>
  <c r="B68" i="9" s="1"/>
  <c r="H67" i="9"/>
  <c r="G67" i="9"/>
  <c r="F67" i="9"/>
  <c r="E67" i="9"/>
  <c r="H66" i="9"/>
  <c r="G66" i="9"/>
  <c r="E66" i="9" s="1"/>
  <c r="F66" i="9"/>
  <c r="H65" i="9"/>
  <c r="G65" i="9"/>
  <c r="E65" i="9" s="1"/>
  <c r="F65" i="9"/>
  <c r="B65" i="9"/>
  <c r="H64" i="9"/>
  <c r="G64" i="9"/>
  <c r="F64" i="9"/>
  <c r="E64" i="9"/>
  <c r="B64" i="9" s="1"/>
  <c r="H63" i="9"/>
  <c r="G63" i="9"/>
  <c r="F63" i="9"/>
  <c r="E63" i="9"/>
  <c r="H62" i="9"/>
  <c r="G62" i="9"/>
  <c r="E62" i="9" s="1"/>
  <c r="F62" i="9"/>
  <c r="H61" i="9"/>
  <c r="G61" i="9"/>
  <c r="E61" i="9" s="1"/>
  <c r="F61" i="9"/>
  <c r="B61" i="9"/>
  <c r="H60" i="9"/>
  <c r="G60" i="9"/>
  <c r="F60" i="9"/>
  <c r="E60" i="9"/>
  <c r="B60" i="9" s="1"/>
  <c r="H59" i="9"/>
  <c r="G59" i="9"/>
  <c r="F59" i="9"/>
  <c r="E59" i="9"/>
  <c r="H58" i="9"/>
  <c r="G58" i="9"/>
  <c r="E58" i="9" s="1"/>
  <c r="F58" i="9"/>
  <c r="H57" i="9"/>
  <c r="G57" i="9"/>
  <c r="E57" i="9" s="1"/>
  <c r="F57" i="9"/>
  <c r="B57" i="9"/>
  <c r="H56" i="9"/>
  <c r="G56" i="9"/>
  <c r="F56" i="9"/>
  <c r="E56" i="9"/>
  <c r="B56" i="9" s="1"/>
  <c r="H55" i="9"/>
  <c r="G55" i="9"/>
  <c r="F55" i="9"/>
  <c r="E55" i="9"/>
  <c r="H54" i="9"/>
  <c r="G54" i="9"/>
  <c r="E54" i="9" s="1"/>
  <c r="F54" i="9"/>
  <c r="H53" i="9"/>
  <c r="G53" i="9"/>
  <c r="E53" i="9" s="1"/>
  <c r="F53" i="9"/>
  <c r="B53" i="9"/>
  <c r="H52" i="9"/>
  <c r="G52" i="9"/>
  <c r="F52" i="9"/>
  <c r="E52" i="9"/>
  <c r="B52" i="9" s="1"/>
  <c r="H51" i="9"/>
  <c r="G51" i="9"/>
  <c r="F51" i="9"/>
  <c r="E51" i="9"/>
  <c r="H50" i="9"/>
  <c r="G50" i="9"/>
  <c r="E50" i="9" s="1"/>
  <c r="F50" i="9"/>
  <c r="H49" i="9"/>
  <c r="G49" i="9"/>
  <c r="E49" i="9" s="1"/>
  <c r="F49" i="9"/>
  <c r="B49" i="9"/>
  <c r="H48" i="9"/>
  <c r="G48" i="9"/>
  <c r="F48" i="9"/>
  <c r="E48" i="9"/>
  <c r="B48" i="9" s="1"/>
  <c r="H47" i="9"/>
  <c r="G47" i="9"/>
  <c r="F47" i="9"/>
  <c r="E47" i="9"/>
  <c r="H46" i="9"/>
  <c r="G46" i="9"/>
  <c r="F46" i="9"/>
  <c r="H45" i="9"/>
  <c r="G45" i="9"/>
  <c r="E45" i="9" s="1"/>
  <c r="B45" i="9" s="1"/>
  <c r="F45" i="9"/>
  <c r="H44" i="9"/>
  <c r="G44" i="9"/>
  <c r="F44" i="9"/>
  <c r="E44" i="9"/>
  <c r="B44" i="9" s="1"/>
  <c r="H43" i="9"/>
  <c r="E43" i="9" s="1"/>
  <c r="G43" i="9"/>
  <c r="F43" i="9"/>
  <c r="H42" i="9"/>
  <c r="G42" i="9"/>
  <c r="E42" i="9" s="1"/>
  <c r="F42" i="9"/>
  <c r="H41" i="9"/>
  <c r="G41" i="9"/>
  <c r="F41" i="9"/>
  <c r="H40" i="9"/>
  <c r="E40" i="9" s="1"/>
  <c r="B40" i="9" s="1"/>
  <c r="G40" i="9"/>
  <c r="F40" i="9"/>
  <c r="H39" i="9"/>
  <c r="G39" i="9"/>
  <c r="F39" i="9"/>
  <c r="E39" i="9"/>
  <c r="H38" i="9"/>
  <c r="G38" i="9"/>
  <c r="F38" i="9"/>
  <c r="H37" i="9"/>
  <c r="G37" i="9"/>
  <c r="E37" i="9" s="1"/>
  <c r="F37" i="9"/>
  <c r="B37" i="9"/>
  <c r="H36" i="9"/>
  <c r="G36" i="9"/>
  <c r="F36" i="9"/>
  <c r="E36" i="9"/>
  <c r="B36" i="9" s="1"/>
  <c r="H35" i="9"/>
  <c r="G35" i="9"/>
  <c r="F35" i="9"/>
  <c r="E35" i="9"/>
  <c r="H34" i="9"/>
  <c r="G34" i="9"/>
  <c r="E34" i="9" s="1"/>
  <c r="F34" i="9"/>
  <c r="H33" i="9"/>
  <c r="G33" i="9"/>
  <c r="F33" i="9"/>
  <c r="H32" i="9"/>
  <c r="E32" i="9" s="1"/>
  <c r="B32" i="9" s="1"/>
  <c r="G32" i="9"/>
  <c r="F32" i="9"/>
  <c r="H31" i="9"/>
  <c r="G31" i="9"/>
  <c r="F31" i="9"/>
  <c r="E31" i="9"/>
  <c r="H30" i="9"/>
  <c r="G30" i="9"/>
  <c r="F30" i="9"/>
  <c r="H29" i="9"/>
  <c r="G29" i="9"/>
  <c r="E29" i="9" s="1"/>
  <c r="F29" i="9"/>
  <c r="B29" i="9"/>
  <c r="H28" i="9"/>
  <c r="G28" i="9"/>
  <c r="F28" i="9"/>
  <c r="E28" i="9"/>
  <c r="B28" i="9" s="1"/>
  <c r="H27" i="9"/>
  <c r="G27" i="9"/>
  <c r="E27" i="9" s="1"/>
  <c r="F27" i="9"/>
  <c r="H26" i="9"/>
  <c r="G26" i="9"/>
  <c r="E26" i="9" s="1"/>
  <c r="F26" i="9"/>
  <c r="H25" i="9"/>
  <c r="G25" i="9"/>
  <c r="E25" i="9" s="1"/>
  <c r="F25" i="9"/>
  <c r="B25" i="9"/>
  <c r="H24" i="9"/>
  <c r="G24" i="9"/>
  <c r="F24" i="9"/>
  <c r="E24" i="9"/>
  <c r="B24" i="9" s="1"/>
  <c r="H23" i="9"/>
  <c r="E23" i="9" s="1"/>
  <c r="G23" i="9"/>
  <c r="F23" i="9"/>
  <c r="H22" i="9"/>
  <c r="G22" i="9"/>
  <c r="E22" i="9" s="1"/>
  <c r="F22" i="9"/>
  <c r="F21" i="9"/>
  <c r="F4" i="9"/>
  <c r="O3" i="9"/>
  <c r="G275" i="9" s="1"/>
  <c r="E275" i="9" s="1"/>
  <c r="I3" i="9"/>
  <c r="G191" i="9" s="1"/>
  <c r="E191" i="9" s="1"/>
  <c r="B191" i="9" s="1"/>
  <c r="H3" i="9"/>
  <c r="G3" i="9"/>
  <c r="D101" i="8"/>
  <c r="D95" i="8"/>
  <c r="D90" i="8"/>
  <c r="D85" i="8"/>
  <c r="D80" i="8"/>
  <c r="D75" i="8"/>
  <c r="D70" i="8"/>
  <c r="D65" i="8"/>
  <c r="D60" i="8"/>
  <c r="D55" i="8"/>
  <c r="D50" i="8"/>
  <c r="D49" i="8" s="1"/>
  <c r="D43" i="8" s="1"/>
  <c r="D44" i="8"/>
  <c r="D36" i="8"/>
  <c r="D26" i="8"/>
  <c r="D24" i="8"/>
  <c r="C1499" i="1" s="1"/>
  <c r="D18" i="8"/>
  <c r="D6" i="8" s="1"/>
  <c r="D8" i="8"/>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3" i="1" s="1"/>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0" i="1" s="1"/>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F153" i="4"/>
  <c r="E153" i="4"/>
  <c r="E152"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187" i="9" s="1"/>
  <c r="E187" i="9" s="1"/>
  <c r="B187" i="9" s="1"/>
  <c r="D7" i="4"/>
  <c r="F7" i="4" s="1"/>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C1579" i="1"/>
  <c r="G1579" i="1" s="1"/>
  <c r="C1578" i="1"/>
  <c r="H1578" i="1" s="1"/>
  <c r="C1577" i="1"/>
  <c r="G1577" i="1" s="1"/>
  <c r="H1576" i="1"/>
  <c r="C1576" i="1"/>
  <c r="G1576" i="1" s="1"/>
  <c r="C1575" i="1"/>
  <c r="H1575" i="1" s="1"/>
  <c r="C1574" i="1"/>
  <c r="H1574" i="1" s="1"/>
  <c r="H1573" i="1"/>
  <c r="C1573" i="1"/>
  <c r="G1573" i="1" s="1"/>
  <c r="H1572" i="1"/>
  <c r="G1572" i="1"/>
  <c r="C1572" i="1"/>
  <c r="H1571" i="1"/>
  <c r="C1571" i="1"/>
  <c r="G1571" i="1" s="1"/>
  <c r="C1570" i="1"/>
  <c r="H1570" i="1" s="1"/>
  <c r="C1569" i="1"/>
  <c r="G1569" i="1" s="1"/>
  <c r="H1568" i="1"/>
  <c r="G1568" i="1"/>
  <c r="C1568" i="1"/>
  <c r="C1567" i="1"/>
  <c r="H1567" i="1" s="1"/>
  <c r="C1566" i="1"/>
  <c r="H1566" i="1" s="1"/>
  <c r="H1565" i="1"/>
  <c r="C1565" i="1"/>
  <c r="G1565" i="1" s="1"/>
  <c r="H1564" i="1"/>
  <c r="G1564" i="1"/>
  <c r="C1564" i="1"/>
  <c r="H1563" i="1"/>
  <c r="C1563" i="1"/>
  <c r="G1563" i="1" s="1"/>
  <c r="C1562" i="1"/>
  <c r="H1562" i="1" s="1"/>
  <c r="C1561" i="1"/>
  <c r="G1561" i="1" s="1"/>
  <c r="H1560" i="1"/>
  <c r="G1560" i="1"/>
  <c r="C1560" i="1"/>
  <c r="C1559" i="1"/>
  <c r="H1559" i="1" s="1"/>
  <c r="C1558" i="1"/>
  <c r="H1558" i="1" s="1"/>
  <c r="H1557" i="1"/>
  <c r="C1557" i="1"/>
  <c r="G1557" i="1" s="1"/>
  <c r="H1556" i="1"/>
  <c r="G1556" i="1"/>
  <c r="C1556" i="1"/>
  <c r="H1555" i="1"/>
  <c r="C1555" i="1"/>
  <c r="G1555" i="1" s="1"/>
  <c r="C1554" i="1"/>
  <c r="H1554" i="1" s="1"/>
  <c r="C1553" i="1"/>
  <c r="G1553" i="1" s="1"/>
  <c r="H1552" i="1"/>
  <c r="G1552" i="1"/>
  <c r="C1552" i="1"/>
  <c r="C1551" i="1"/>
  <c r="H1551" i="1" s="1"/>
  <c r="C1550" i="1"/>
  <c r="H1550" i="1" s="1"/>
  <c r="H1549" i="1"/>
  <c r="C1549" i="1"/>
  <c r="G1549" i="1" s="1"/>
  <c r="H1548" i="1"/>
  <c r="G1548" i="1"/>
  <c r="C1548" i="1"/>
  <c r="H1547" i="1"/>
  <c r="C1547" i="1"/>
  <c r="G1547" i="1" s="1"/>
  <c r="C1546" i="1"/>
  <c r="H1546" i="1" s="1"/>
  <c r="C1545" i="1"/>
  <c r="G1545" i="1" s="1"/>
  <c r="H1544" i="1"/>
  <c r="G1544" i="1"/>
  <c r="C1544" i="1"/>
  <c r="C1543" i="1"/>
  <c r="H1543" i="1" s="1"/>
  <c r="C1542" i="1"/>
  <c r="H1542" i="1" s="1"/>
  <c r="H1541" i="1"/>
  <c r="C1541" i="1"/>
  <c r="G1541" i="1" s="1"/>
  <c r="C1540" i="1"/>
  <c r="H1539" i="1"/>
  <c r="C1539" i="1"/>
  <c r="G1539" i="1" s="1"/>
  <c r="H1538" i="1"/>
  <c r="G1538" i="1"/>
  <c r="C1538" i="1"/>
  <c r="G1537" i="1"/>
  <c r="C1537" i="1"/>
  <c r="H1537" i="1" s="1"/>
  <c r="C1536" i="1"/>
  <c r="H1535" i="1"/>
  <c r="C1535" i="1"/>
  <c r="G1535" i="1" s="1"/>
  <c r="H1534" i="1"/>
  <c r="G1534" i="1"/>
  <c r="C1534" i="1"/>
  <c r="G1533" i="1"/>
  <c r="C1533" i="1"/>
  <c r="H1533" i="1" s="1"/>
  <c r="C1532" i="1"/>
  <c r="H1531" i="1"/>
  <c r="C1531" i="1"/>
  <c r="G1531" i="1" s="1"/>
  <c r="H1530" i="1"/>
  <c r="G1530" i="1"/>
  <c r="C1530" i="1"/>
  <c r="G1529" i="1"/>
  <c r="C1529" i="1"/>
  <c r="H1529" i="1" s="1"/>
  <c r="C1528" i="1"/>
  <c r="H1527" i="1"/>
  <c r="C1527" i="1"/>
  <c r="G1527" i="1" s="1"/>
  <c r="H1526" i="1"/>
  <c r="G1526" i="1"/>
  <c r="C1526" i="1"/>
  <c r="G1525" i="1"/>
  <c r="C1525" i="1"/>
  <c r="H1525" i="1" s="1"/>
  <c r="C1524" i="1"/>
  <c r="H1523" i="1"/>
  <c r="C1523" i="1"/>
  <c r="G1523" i="1" s="1"/>
  <c r="H1522" i="1"/>
  <c r="G1522" i="1"/>
  <c r="C1522" i="1"/>
  <c r="G1521" i="1"/>
  <c r="C1521" i="1"/>
  <c r="H1521" i="1" s="1"/>
  <c r="C1520" i="1"/>
  <c r="H1519" i="1"/>
  <c r="C1519" i="1"/>
  <c r="G1519" i="1" s="1"/>
  <c r="H1518" i="1"/>
  <c r="G1518" i="1"/>
  <c r="C1518" i="1"/>
  <c r="C1516" i="1"/>
  <c r="H1515" i="1"/>
  <c r="C1515" i="1"/>
  <c r="G1515" i="1" s="1"/>
  <c r="H1514" i="1"/>
  <c r="G1514" i="1"/>
  <c r="C1514" i="1"/>
  <c r="G1513" i="1"/>
  <c r="C1513" i="1"/>
  <c r="H1513" i="1" s="1"/>
  <c r="C1512" i="1"/>
  <c r="H1511" i="1"/>
  <c r="C1511" i="1"/>
  <c r="G1511" i="1" s="1"/>
  <c r="H1510" i="1"/>
  <c r="C1510" i="1"/>
  <c r="G1510" i="1" s="1"/>
  <c r="G1509" i="1"/>
  <c r="C1509" i="1"/>
  <c r="H1509" i="1" s="1"/>
  <c r="C1508" i="1"/>
  <c r="H1507" i="1"/>
  <c r="C1507" i="1"/>
  <c r="G1507" i="1" s="1"/>
  <c r="H1506" i="1"/>
  <c r="G1506" i="1"/>
  <c r="C1506" i="1"/>
  <c r="G1505" i="1"/>
  <c r="C1505" i="1"/>
  <c r="H1505" i="1" s="1"/>
  <c r="C1504" i="1"/>
  <c r="C1503" i="1"/>
  <c r="G1503" i="1" s="1"/>
  <c r="H1502" i="1"/>
  <c r="C1502" i="1"/>
  <c r="G1502" i="1" s="1"/>
  <c r="C1501" i="1"/>
  <c r="H1501" i="1" s="1"/>
  <c r="C1500" i="1"/>
  <c r="H1498" i="1"/>
  <c r="G1498" i="1"/>
  <c r="C1498" i="1"/>
  <c r="G1497" i="1"/>
  <c r="C1497" i="1"/>
  <c r="H1497" i="1" s="1"/>
  <c r="C1496" i="1"/>
  <c r="H1495" i="1"/>
  <c r="C1495" i="1"/>
  <c r="G1495" i="1" s="1"/>
  <c r="H1494" i="1"/>
  <c r="G1494" i="1"/>
  <c r="C1494" i="1"/>
  <c r="G1493" i="1"/>
  <c r="C1493" i="1"/>
  <c r="H1493" i="1" s="1"/>
  <c r="C1492" i="1"/>
  <c r="H1491" i="1"/>
  <c r="C1491" i="1"/>
  <c r="G1491" i="1" s="1"/>
  <c r="H1490" i="1"/>
  <c r="G1490" i="1"/>
  <c r="C1490" i="1"/>
  <c r="G1489" i="1"/>
  <c r="C1489" i="1"/>
  <c r="H1489" i="1" s="1"/>
  <c r="C1488" i="1"/>
  <c r="H1487" i="1"/>
  <c r="C1487" i="1"/>
  <c r="G1487" i="1" s="1"/>
  <c r="G1486" i="1"/>
  <c r="C1486" i="1"/>
  <c r="H1486" i="1" s="1"/>
  <c r="C1485" i="1"/>
  <c r="H1485" i="1" s="1"/>
  <c r="C1484" i="1"/>
  <c r="H1483" i="1"/>
  <c r="C1483" i="1"/>
  <c r="G1483" i="1" s="1"/>
  <c r="H1482" i="1"/>
  <c r="G1482" i="1"/>
  <c r="C1482" i="1"/>
  <c r="C1481" i="1"/>
  <c r="H1481" i="1" s="1"/>
  <c r="C1480" i="1"/>
  <c r="D1479" i="1"/>
  <c r="H1479" i="1" s="1"/>
  <c r="C1479" i="1"/>
  <c r="D1478" i="1"/>
  <c r="C1478" i="1"/>
  <c r="D1477" i="1"/>
  <c r="H1477" i="1" s="1"/>
  <c r="C1477" i="1"/>
  <c r="D1476" i="1"/>
  <c r="C1476" i="1"/>
  <c r="D1475" i="1"/>
  <c r="C1475" i="1"/>
  <c r="G1475" i="1" s="1"/>
  <c r="J1474" i="1"/>
  <c r="D1474" i="1"/>
  <c r="H1474" i="1" s="1"/>
  <c r="C1474" i="1"/>
  <c r="D1473" i="1"/>
  <c r="C1473" i="1"/>
  <c r="J1472" i="1"/>
  <c r="D1472" i="1"/>
  <c r="H1472" i="1" s="1"/>
  <c r="C1472" i="1"/>
  <c r="D1471" i="1"/>
  <c r="C1471" i="1"/>
  <c r="H1470" i="1"/>
  <c r="D1470" i="1"/>
  <c r="C1470" i="1"/>
  <c r="G1470" i="1" s="1"/>
  <c r="H1469" i="1"/>
  <c r="D1469" i="1"/>
  <c r="C1469" i="1"/>
  <c r="G1469" i="1" s="1"/>
  <c r="D1468" i="1"/>
  <c r="H1468" i="1" s="1"/>
  <c r="C1468" i="1"/>
  <c r="H1467" i="1"/>
  <c r="D1467" i="1"/>
  <c r="C1467" i="1"/>
  <c r="D1466" i="1"/>
  <c r="H1466" i="1" s="1"/>
  <c r="C1466" i="1"/>
  <c r="H1465" i="1"/>
  <c r="D1465" i="1"/>
  <c r="C1465" i="1"/>
  <c r="D1464" i="1"/>
  <c r="H1464" i="1" s="1"/>
  <c r="C1464" i="1"/>
  <c r="H1463" i="1"/>
  <c r="D1463" i="1"/>
  <c r="C1463" i="1"/>
  <c r="D1462" i="1"/>
  <c r="H1462" i="1" s="1"/>
  <c r="C1462" i="1"/>
  <c r="D1461" i="1"/>
  <c r="H1461" i="1" s="1"/>
  <c r="C1461" i="1"/>
  <c r="D1460" i="1"/>
  <c r="C1460" i="1"/>
  <c r="D1459" i="1"/>
  <c r="H1459" i="1" s="1"/>
  <c r="C1459" i="1"/>
  <c r="D1458" i="1"/>
  <c r="C1458" i="1"/>
  <c r="D1457" i="1"/>
  <c r="H1457" i="1" s="1"/>
  <c r="C1457" i="1"/>
  <c r="D1456" i="1"/>
  <c r="C1456" i="1"/>
  <c r="D1455" i="1"/>
  <c r="H1455" i="1" s="1"/>
  <c r="C1455" i="1"/>
  <c r="D1454" i="1"/>
  <c r="H1454" i="1" s="1"/>
  <c r="C1454" i="1"/>
  <c r="G1453" i="1"/>
  <c r="D1453" i="1"/>
  <c r="H1453" i="1" s="1"/>
  <c r="C1453" i="1"/>
  <c r="H1452"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H1446" i="1"/>
  <c r="D1446" i="1"/>
  <c r="C1446" i="1"/>
  <c r="D1445" i="1"/>
  <c r="J1445" i="1" s="1"/>
  <c r="C1445" i="1"/>
  <c r="H1444" i="1"/>
  <c r="G1444" i="1"/>
  <c r="I1444" i="1" s="1"/>
  <c r="D1444" i="1"/>
  <c r="C1444" i="1"/>
  <c r="J1444" i="1" s="1"/>
  <c r="D1443" i="1"/>
  <c r="C1443" i="1"/>
  <c r="J1443" i="1" s="1"/>
  <c r="H1442" i="1"/>
  <c r="G1442" i="1"/>
  <c r="I1442" i="1" s="1"/>
  <c r="D1442" i="1"/>
  <c r="C1442" i="1"/>
  <c r="J1442" i="1" s="1"/>
  <c r="D1441" i="1"/>
  <c r="C1441" i="1"/>
  <c r="J1441" i="1" s="1"/>
  <c r="H1440" i="1"/>
  <c r="G1440" i="1"/>
  <c r="I1440" i="1" s="1"/>
  <c r="D1440" i="1"/>
  <c r="C1440" i="1"/>
  <c r="J1440" i="1" s="1"/>
  <c r="D1439" i="1"/>
  <c r="C1439" i="1"/>
  <c r="J1439" i="1" s="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D1383"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C1369" i="1"/>
  <c r="D1368" i="1"/>
  <c r="C1368" i="1"/>
  <c r="D1367" i="1"/>
  <c r="C1367" i="1"/>
  <c r="D1366" i="1"/>
  <c r="C1366"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C645" i="1"/>
  <c r="D644" i="1"/>
  <c r="H644" i="1" s="1"/>
  <c r="C644" i="1"/>
  <c r="G643" i="1"/>
  <c r="D643" i="1"/>
  <c r="H643" i="1" s="1"/>
  <c r="C643"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D412" i="1"/>
  <c r="H412" i="1" s="1"/>
  <c r="C412" i="1"/>
  <c r="C411" i="1"/>
  <c r="D406" i="1"/>
  <c r="H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H189" i="1" s="1"/>
  <c r="C189" i="1"/>
  <c r="H188" i="1"/>
  <c r="G188" i="1"/>
  <c r="D188" i="1"/>
  <c r="C188" i="1"/>
  <c r="D187" i="1"/>
  <c r="H187" i="1" s="1"/>
  <c r="C187" i="1"/>
  <c r="H186" i="1"/>
  <c r="G186" i="1"/>
  <c r="D186" i="1"/>
  <c r="C186" i="1"/>
  <c r="H185" i="1"/>
  <c r="D185" i="1"/>
  <c r="G185" i="1" s="1"/>
  <c r="C185" i="1"/>
  <c r="C184" i="1"/>
  <c r="H183" i="1"/>
  <c r="G183" i="1"/>
  <c r="D183" i="1"/>
  <c r="C183" i="1"/>
  <c r="D182" i="1"/>
  <c r="H182" i="1" s="1"/>
  <c r="C182" i="1"/>
  <c r="D181" i="1"/>
  <c r="H181" i="1" s="1"/>
  <c r="C181" i="1"/>
  <c r="D180" i="1"/>
  <c r="H180" i="1" s="1"/>
  <c r="C180" i="1"/>
  <c r="G179" i="1"/>
  <c r="D179" i="1"/>
  <c r="H179" i="1" s="1"/>
  <c r="C179" i="1"/>
  <c r="H178" i="1"/>
  <c r="G178" i="1"/>
  <c r="D178" i="1"/>
  <c r="C178" i="1"/>
  <c r="G177" i="1"/>
  <c r="D177" i="1"/>
  <c r="H177" i="1" s="1"/>
  <c r="C177" i="1"/>
  <c r="H176" i="1"/>
  <c r="G176" i="1"/>
  <c r="D176" i="1"/>
  <c r="C176" i="1"/>
  <c r="G175" i="1"/>
  <c r="D175" i="1"/>
  <c r="H175" i="1" s="1"/>
  <c r="C175" i="1"/>
  <c r="G174" i="1"/>
  <c r="D174" i="1"/>
  <c r="H174" i="1" s="1"/>
  <c r="C174" i="1"/>
  <c r="D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D166" i="1"/>
  <c r="H166" i="1" s="1"/>
  <c r="C166" i="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5" i="9" l="1"/>
  <c r="E285" i="9"/>
  <c r="B285" i="9" s="1"/>
  <c r="E295" i="9"/>
  <c r="B295" i="9" s="1"/>
  <c r="E293" i="9"/>
  <c r="B293" i="9" s="1"/>
  <c r="E300" i="9"/>
  <c r="B300" i="9" s="1"/>
  <c r="H1503" i="1"/>
  <c r="G1499" i="1"/>
  <c r="H1499" i="1"/>
  <c r="G1501" i="1"/>
  <c r="G631" i="1"/>
  <c r="G718" i="1"/>
  <c r="G713" i="1"/>
  <c r="G711" i="1"/>
  <c r="G647" i="1"/>
  <c r="B275" i="9"/>
  <c r="G644" i="1"/>
  <c r="D645" i="1"/>
  <c r="H645" i="1" s="1"/>
  <c r="G642" i="1"/>
  <c r="G645" i="1"/>
  <c r="G289" i="1"/>
  <c r="E350" i="4"/>
  <c r="D345" i="1" s="1"/>
  <c r="F369" i="4"/>
  <c r="H130" i="1"/>
  <c r="H129" i="1"/>
  <c r="G189" i="1"/>
  <c r="G187" i="1"/>
  <c r="H184" i="1"/>
  <c r="G184" i="1"/>
  <c r="F188" i="4"/>
  <c r="E46" i="9"/>
  <c r="F222" i="9"/>
  <c r="B222" i="9" s="1"/>
  <c r="G182" i="1"/>
  <c r="G181" i="1"/>
  <c r="G180" i="1"/>
  <c r="F219" i="9"/>
  <c r="B219" i="9" s="1"/>
  <c r="F177" i="4"/>
  <c r="D165" i="1"/>
  <c r="G166" i="1"/>
  <c r="G164" i="1"/>
  <c r="G163" i="1"/>
  <c r="G162" i="1"/>
  <c r="E41" i="9"/>
  <c r="B41" i="9" s="1"/>
  <c r="G160" i="1"/>
  <c r="G161" i="1"/>
  <c r="G155" i="1"/>
  <c r="G157" i="1"/>
  <c r="G149" i="1"/>
  <c r="G154" i="1"/>
  <c r="F133" i="4"/>
  <c r="E38" i="9"/>
  <c r="G64" i="1"/>
  <c r="G65" i="1"/>
  <c r="E50" i="4"/>
  <c r="F50" i="4"/>
  <c r="E30" i="9"/>
  <c r="B30" i="9" s="1"/>
  <c r="E33" i="9"/>
  <c r="B33" i="9" s="1"/>
  <c r="F217" i="9"/>
  <c r="B217" i="9" s="1"/>
  <c r="G632" i="1"/>
  <c r="H413" i="1"/>
  <c r="G413" i="1"/>
  <c r="G406" i="1"/>
  <c r="F418" i="4"/>
  <c r="G404" i="1"/>
  <c r="E644" i="4"/>
  <c r="D638" i="1" s="1"/>
  <c r="G288" i="1"/>
  <c r="G411" i="1"/>
  <c r="G412" i="1"/>
  <c r="H135" i="1"/>
  <c r="G135" i="1"/>
  <c r="G1456" i="1"/>
  <c r="J1456" i="1"/>
  <c r="G1458" i="1"/>
  <c r="J1458" i="1"/>
  <c r="G1460" i="1"/>
  <c r="J1460" i="1"/>
  <c r="G1476" i="1"/>
  <c r="J1476" i="1"/>
  <c r="G1478" i="1"/>
  <c r="J1478" i="1"/>
  <c r="H1480"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F152" i="4"/>
  <c r="F142" i="5"/>
  <c r="D134" i="5"/>
  <c r="F90" i="6"/>
  <c r="D89" i="6"/>
  <c r="H1366" i="1"/>
  <c r="G1366" i="1"/>
  <c r="H1368" i="1"/>
  <c r="G1368" i="1"/>
  <c r="H1370" i="1"/>
  <c r="G1370" i="1"/>
  <c r="H1372" i="1"/>
  <c r="G1372" i="1"/>
  <c r="H1374" i="1"/>
  <c r="G1374" i="1"/>
  <c r="C1376" i="1"/>
  <c r="H1378" i="1"/>
  <c r="G1378" i="1"/>
  <c r="H1380" i="1"/>
  <c r="G1380" i="1"/>
  <c r="H1382" i="1"/>
  <c r="G1382" i="1"/>
  <c r="C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62" i="1"/>
  <c r="I1462" i="1" s="1"/>
  <c r="G1464" i="1"/>
  <c r="I1464" i="1" s="1"/>
  <c r="G1466" i="1"/>
  <c r="I1466" i="1" s="1"/>
  <c r="G1468" i="1"/>
  <c r="I1468" i="1" s="1"/>
  <c r="G1471" i="1"/>
  <c r="J1471" i="1"/>
  <c r="G1473" i="1"/>
  <c r="J1473" i="1"/>
  <c r="G1543" i="1"/>
  <c r="G1551" i="1"/>
  <c r="G1559" i="1"/>
  <c r="G1567" i="1"/>
  <c r="G1575" i="1"/>
  <c r="F164" i="4"/>
  <c r="E163" i="4"/>
  <c r="D159" i="1" s="1"/>
  <c r="E141" i="6"/>
  <c r="C46" i="1"/>
  <c r="C173" i="1"/>
  <c r="C243" i="1"/>
  <c r="C1120" i="1"/>
  <c r="H1365" i="1"/>
  <c r="G1446" i="1"/>
  <c r="I1446" i="1" s="1"/>
  <c r="J1446" i="1"/>
  <c r="G1448" i="1"/>
  <c r="I1448" i="1" s="1"/>
  <c r="J1448" i="1"/>
  <c r="G1450" i="1"/>
  <c r="I1450" i="1" s="1"/>
  <c r="J1450" i="1"/>
  <c r="G1452" i="1"/>
  <c r="I1452" i="1" s="1"/>
  <c r="J1452" i="1"/>
  <c r="G1455" i="1"/>
  <c r="I1455" i="1" s="1"/>
  <c r="H1456" i="1"/>
  <c r="G1457" i="1"/>
  <c r="I1457" i="1" s="1"/>
  <c r="H1458" i="1"/>
  <c r="G1459" i="1"/>
  <c r="I1459" i="1" s="1"/>
  <c r="H1460" i="1"/>
  <c r="G1461" i="1"/>
  <c r="J1462" i="1"/>
  <c r="J1464" i="1"/>
  <c r="J1466" i="1"/>
  <c r="J1468" i="1"/>
  <c r="H1476" i="1"/>
  <c r="G1477" i="1"/>
  <c r="I1477" i="1" s="1"/>
  <c r="H1478" i="1"/>
  <c r="G1479" i="1"/>
  <c r="I1479" i="1" s="1"/>
  <c r="G1481" i="1"/>
  <c r="G1485" i="1"/>
  <c r="F210" i="4"/>
  <c r="E196" i="4"/>
  <c r="D192" i="1" s="1"/>
  <c r="F421" i="4"/>
  <c r="D148" i="1"/>
  <c r="D224" i="1"/>
  <c r="D1113" i="1"/>
  <c r="D1329" i="1"/>
  <c r="D1333"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H1443" i="1"/>
  <c r="G1443" i="1"/>
  <c r="H1445" i="1"/>
  <c r="G1445" i="1"/>
  <c r="G1454" i="1"/>
  <c r="J1455" i="1"/>
  <c r="J1457" i="1"/>
  <c r="J1459" i="1"/>
  <c r="G1463" i="1"/>
  <c r="I1463" i="1" s="1"/>
  <c r="J1463" i="1"/>
  <c r="G1465" i="1"/>
  <c r="I1465" i="1" s="1"/>
  <c r="J1465" i="1"/>
  <c r="G1467" i="1"/>
  <c r="I1467" i="1" s="1"/>
  <c r="J1467" i="1"/>
  <c r="H1471" i="1"/>
  <c r="G1472" i="1"/>
  <c r="I1472" i="1" s="1"/>
  <c r="H1473" i="1"/>
  <c r="G1474" i="1"/>
  <c r="I1474" i="1" s="1"/>
  <c r="H1475" i="1"/>
  <c r="J1477" i="1"/>
  <c r="J1479" i="1"/>
  <c r="G1546" i="1"/>
  <c r="G1554" i="1"/>
  <c r="G1562" i="1"/>
  <c r="G1570" i="1"/>
  <c r="G1578" i="1"/>
  <c r="D163" i="4"/>
  <c r="E298" i="4"/>
  <c r="D643" i="4"/>
  <c r="F416" i="4"/>
  <c r="F599" i="4"/>
  <c r="D593" i="4"/>
  <c r="G183" i="9"/>
  <c r="E183" i="9" s="1"/>
  <c r="B183" i="9" s="1"/>
  <c r="H21" i="9"/>
  <c r="G21" i="9"/>
  <c r="D224" i="4"/>
  <c r="F300" i="4"/>
  <c r="D299" i="4"/>
  <c r="F364" i="4"/>
  <c r="D363" i="4"/>
  <c r="F485" i="4"/>
  <c r="D484" i="4"/>
  <c r="E528" i="4"/>
  <c r="G1542" i="1"/>
  <c r="H1545" i="1"/>
  <c r="G1550" i="1"/>
  <c r="H1553" i="1"/>
  <c r="G1558" i="1"/>
  <c r="H1561" i="1"/>
  <c r="G1566" i="1"/>
  <c r="H1569" i="1"/>
  <c r="G1574" i="1"/>
  <c r="H1577" i="1"/>
  <c r="F45" i="4"/>
  <c r="D106" i="4"/>
  <c r="F125" i="4"/>
  <c r="F134" i="4"/>
  <c r="F196" i="4"/>
  <c r="E408" i="4"/>
  <c r="D403" i="1" s="1"/>
  <c r="D459" i="4"/>
  <c r="D420" i="4" s="1"/>
  <c r="F466" i="4"/>
  <c r="F118" i="6"/>
  <c r="D114" i="6"/>
  <c r="F312" i="4"/>
  <c r="D311" i="4"/>
  <c r="D396" i="4"/>
  <c r="F473" i="4"/>
  <c r="D472" i="4"/>
  <c r="D515" i="4"/>
  <c r="E245" i="5"/>
  <c r="D1222" i="1" s="1"/>
  <c r="D5" i="7"/>
  <c r="D644" i="4"/>
  <c r="F417" i="4"/>
  <c r="E421" i="4"/>
  <c r="D7" i="5"/>
  <c r="F12" i="5"/>
  <c r="G289" i="9"/>
  <c r="E289" i="9" s="1"/>
  <c r="B289" i="9" s="1"/>
  <c r="F88" i="5"/>
  <c r="D87" i="5"/>
  <c r="H290" i="9"/>
  <c r="E290" i="9" s="1"/>
  <c r="B290" i="9" s="1"/>
  <c r="E146" i="5"/>
  <c r="D1124" i="1" s="1"/>
  <c r="F191" i="5"/>
  <c r="D190" i="5"/>
  <c r="D35" i="6"/>
  <c r="E5" i="7"/>
  <c r="D42" i="8"/>
  <c r="G312" i="9" s="1"/>
  <c r="E312" i="9" s="1"/>
  <c r="E484" i="4"/>
  <c r="D478" i="1" s="1"/>
  <c r="E515" i="4"/>
  <c r="D509" i="1" s="1"/>
  <c r="F535" i="4"/>
  <c r="D529" i="4"/>
  <c r="D580" i="4"/>
  <c r="E593" i="4"/>
  <c r="D587" i="1" s="1"/>
  <c r="E643" i="4"/>
  <c r="D637" i="1" s="1"/>
  <c r="G307" i="9"/>
  <c r="E307" i="9" s="1"/>
  <c r="B307" i="9" s="1"/>
  <c r="F177" i="5"/>
  <c r="F239" i="5"/>
  <c r="D238" i="5"/>
  <c r="F259" i="5"/>
  <c r="D258" i="5"/>
  <c r="F6" i="6"/>
  <c r="D5" i="6"/>
  <c r="B22" i="9"/>
  <c r="B26" i="9"/>
  <c r="B34" i="9"/>
  <c r="B38" i="9"/>
  <c r="B42" i="9"/>
  <c r="B46" i="9"/>
  <c r="B50" i="9"/>
  <c r="B54" i="9"/>
  <c r="B58" i="9"/>
  <c r="B62" i="9"/>
  <c r="B66" i="9"/>
  <c r="B70" i="9"/>
  <c r="B74" i="9"/>
  <c r="B78" i="9"/>
  <c r="B82" i="9"/>
  <c r="B86" i="9"/>
  <c r="B90" i="9"/>
  <c r="E96" i="9"/>
  <c r="B96" i="9" s="1"/>
  <c r="E87" i="5"/>
  <c r="D1065" i="1" s="1"/>
  <c r="D118" i="5"/>
  <c r="E176" i="5"/>
  <c r="H19" i="9" s="1"/>
  <c r="E19" i="9" s="1"/>
  <c r="B19" i="9" s="1"/>
  <c r="D245" i="5"/>
  <c r="H166" i="9"/>
  <c r="G170" i="9"/>
  <c r="E170" i="9" s="1"/>
  <c r="B170" i="9" s="1"/>
  <c r="G174" i="9"/>
  <c r="E174" i="9" s="1"/>
  <c r="B174" i="9" s="1"/>
  <c r="G178" i="9"/>
  <c r="E178" i="9" s="1"/>
  <c r="B178" i="9" s="1"/>
  <c r="G182" i="9"/>
  <c r="E182" i="9" s="1"/>
  <c r="B182" i="9" s="1"/>
  <c r="G186" i="9"/>
  <c r="E186" i="9" s="1"/>
  <c r="B186" i="9" s="1"/>
  <c r="E143" i="9"/>
  <c r="B143" i="9" s="1"/>
  <c r="D206"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89" i="9"/>
  <c r="E189" i="9" s="1"/>
  <c r="B189" i="9" s="1"/>
  <c r="G165" i="9"/>
  <c r="G164" i="9"/>
  <c r="E164" i="9" s="1"/>
  <c r="B164" i="9" s="1"/>
  <c r="G163" i="9"/>
  <c r="E163" i="9" s="1"/>
  <c r="B163" i="9" s="1"/>
  <c r="G162" i="9"/>
  <c r="E162" i="9" s="1"/>
  <c r="B162" i="9" s="1"/>
  <c r="G161" i="9"/>
  <c r="E161" i="9" s="1"/>
  <c r="B161" i="9" s="1"/>
  <c r="G192" i="9"/>
  <c r="E192" i="9" s="1"/>
  <c r="G188" i="9"/>
  <c r="E188" i="9" s="1"/>
  <c r="B188" i="9" s="1"/>
  <c r="G166" i="9"/>
  <c r="E166" i="9" s="1"/>
  <c r="B166" i="9" s="1"/>
  <c r="H165" i="9"/>
  <c r="G184" i="9"/>
  <c r="E184" i="9" s="1"/>
  <c r="B184" i="9" s="1"/>
  <c r="G180" i="9"/>
  <c r="E180" i="9" s="1"/>
  <c r="B180" i="9" s="1"/>
  <c r="G176" i="9"/>
  <c r="E176" i="9" s="1"/>
  <c r="B176" i="9" s="1"/>
  <c r="G172" i="9"/>
  <c r="E172" i="9" s="1"/>
  <c r="B172" i="9" s="1"/>
  <c r="G168" i="9"/>
  <c r="E168" i="9" s="1"/>
  <c r="B168" i="9" s="1"/>
  <c r="G190" i="9"/>
  <c r="E190" i="9" s="1"/>
  <c r="B190" i="9" s="1"/>
  <c r="G185" i="9"/>
  <c r="E185" i="9" s="1"/>
  <c r="B185" i="9" s="1"/>
  <c r="G181" i="9"/>
  <c r="E181" i="9" s="1"/>
  <c r="B181" i="9" s="1"/>
  <c r="G177" i="9"/>
  <c r="E177" i="9" s="1"/>
  <c r="B177" i="9" s="1"/>
  <c r="G173" i="9"/>
  <c r="E173" i="9" s="1"/>
  <c r="B173" i="9" s="1"/>
  <c r="G169" i="9"/>
  <c r="E169" i="9" s="1"/>
  <c r="B169" i="9" s="1"/>
  <c r="I10" i="9"/>
  <c r="B23" i="9"/>
  <c r="B27" i="9"/>
  <c r="B31" i="9"/>
  <c r="B35" i="9"/>
  <c r="B39" i="9"/>
  <c r="B43" i="9"/>
  <c r="B47" i="9"/>
  <c r="B51" i="9"/>
  <c r="B55" i="9"/>
  <c r="B59" i="9"/>
  <c r="B63" i="9"/>
  <c r="B67" i="9"/>
  <c r="B71" i="9"/>
  <c r="B75" i="9"/>
  <c r="B79" i="9"/>
  <c r="B83" i="9"/>
  <c r="B87" i="9"/>
  <c r="B91" i="9"/>
  <c r="B93" i="9"/>
  <c r="B220" i="9"/>
  <c r="B221" i="9"/>
  <c r="E92" i="9"/>
  <c r="B92" i="9" s="1"/>
  <c r="B104" i="9"/>
  <c r="B108" i="9"/>
  <c r="B112" i="9"/>
  <c r="B116" i="9"/>
  <c r="B120" i="9"/>
  <c r="B124" i="9"/>
  <c r="B128" i="9"/>
  <c r="B132" i="9"/>
  <c r="B136" i="9"/>
  <c r="B140" i="9"/>
  <c r="B144" i="9"/>
  <c r="B148" i="9"/>
  <c r="B152" i="9"/>
  <c r="B156" i="9"/>
  <c r="B160" i="9"/>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228" i="9"/>
  <c r="B229" i="9"/>
  <c r="B260" i="9"/>
  <c r="B261" i="9"/>
  <c r="B215" i="9"/>
  <c r="F218" i="9"/>
  <c r="B218" i="9" s="1"/>
  <c r="B223" i="9"/>
  <c r="F226" i="9"/>
  <c r="B226" i="9" s="1"/>
  <c r="B231" i="9"/>
  <c r="F234" i="9"/>
  <c r="B234" i="9" s="1"/>
  <c r="B239" i="9"/>
  <c r="F242" i="9"/>
  <c r="B242" i="9" s="1"/>
  <c r="B247" i="9"/>
  <c r="F250" i="9"/>
  <c r="B250" i="9" s="1"/>
  <c r="B255" i="9"/>
  <c r="F258" i="9"/>
  <c r="B258" i="9" s="1"/>
  <c r="B263" i="9"/>
  <c r="F266" i="9"/>
  <c r="B266" i="9" s="1"/>
  <c r="B271" i="9"/>
  <c r="B286" i="9"/>
  <c r="E296" i="9"/>
  <c r="B296" i="9" s="1"/>
  <c r="B192" i="9" l="1"/>
  <c r="H165" i="1"/>
  <c r="G165" i="1"/>
  <c r="E21" i="9"/>
  <c r="E6" i="4"/>
  <c r="E412" i="4" s="1"/>
  <c r="D46" i="1"/>
  <c r="H46" i="1" s="1"/>
  <c r="F420" i="4"/>
  <c r="C414" i="1"/>
  <c r="E165" i="9"/>
  <c r="B165" i="9" s="1"/>
  <c r="F118" i="5"/>
  <c r="C1096" i="1"/>
  <c r="I29" i="3"/>
  <c r="D1436" i="1"/>
  <c r="H1124" i="1"/>
  <c r="G1124" i="1"/>
  <c r="D68" i="5"/>
  <c r="F396" i="4"/>
  <c r="C391" i="1"/>
  <c r="F106" i="4"/>
  <c r="C102" i="1"/>
  <c r="F484" i="4"/>
  <c r="C478" i="1"/>
  <c r="F299" i="4"/>
  <c r="D298" i="4"/>
  <c r="C294" i="1"/>
  <c r="I1443" i="1"/>
  <c r="I1439" i="1"/>
  <c r="G1113" i="1"/>
  <c r="H1113" i="1"/>
  <c r="H173" i="1"/>
  <c r="G173" i="1"/>
  <c r="H1384" i="1"/>
  <c r="G1384" i="1"/>
  <c r="F134" i="5"/>
  <c r="C1112" i="1"/>
  <c r="G317" i="9"/>
  <c r="E317" i="9" s="1"/>
  <c r="D141" i="6"/>
  <c r="F5" i="6"/>
  <c r="H24" i="3"/>
  <c r="C1299" i="1"/>
  <c r="F238" i="5"/>
  <c r="D237" i="5"/>
  <c r="C1215" i="1"/>
  <c r="F580" i="4"/>
  <c r="C574" i="1"/>
  <c r="F35" i="6"/>
  <c r="H25" i="3"/>
  <c r="C1329" i="1"/>
  <c r="F644" i="4"/>
  <c r="C638" i="1"/>
  <c r="F515" i="4"/>
  <c r="C509" i="1"/>
  <c r="F311" i="4"/>
  <c r="C306" i="1"/>
  <c r="F643" i="4"/>
  <c r="C637" i="1"/>
  <c r="H224" i="1"/>
  <c r="G224" i="1"/>
  <c r="I1471" i="1"/>
  <c r="I1478" i="1"/>
  <c r="I1460" i="1"/>
  <c r="I1456" i="1"/>
  <c r="F213" i="9"/>
  <c r="B213" i="9" s="1"/>
  <c r="F245" i="5"/>
  <c r="C1222" i="1"/>
  <c r="E68" i="5"/>
  <c r="F529" i="4"/>
  <c r="D528" i="4"/>
  <c r="C523" i="1"/>
  <c r="K1450" i="9"/>
  <c r="G313" i="9"/>
  <c r="E313" i="9" s="1"/>
  <c r="B313" i="9" s="1"/>
  <c r="I34" i="3"/>
  <c r="C1517" i="1"/>
  <c r="G309" i="9"/>
  <c r="E309" i="9" s="1"/>
  <c r="B309" i="9" s="1"/>
  <c r="F190" i="5"/>
  <c r="C1167" i="1"/>
  <c r="F87" i="5"/>
  <c r="C1065" i="1"/>
  <c r="F7" i="5"/>
  <c r="D6" i="5"/>
  <c r="H20" i="3"/>
  <c r="C985" i="1"/>
  <c r="G315" i="9"/>
  <c r="E315" i="9" s="1"/>
  <c r="H29" i="3"/>
  <c r="C1436" i="1"/>
  <c r="F472" i="4"/>
  <c r="C466" i="1"/>
  <c r="D6" i="4"/>
  <c r="E237" i="5"/>
  <c r="F363" i="4"/>
  <c r="D350" i="4"/>
  <c r="C358" i="1"/>
  <c r="F224" i="4"/>
  <c r="C220" i="1"/>
  <c r="F593" i="4"/>
  <c r="C587" i="1"/>
  <c r="D293" i="1"/>
  <c r="E407" i="4"/>
  <c r="D402" i="1" s="1"/>
  <c r="I1441" i="1"/>
  <c r="H1333" i="1"/>
  <c r="G1333" i="1"/>
  <c r="H148" i="1"/>
  <c r="G148" i="1"/>
  <c r="H192" i="1"/>
  <c r="G192" i="1"/>
  <c r="H1120" i="1"/>
  <c r="G1120" i="1"/>
  <c r="I28" i="3"/>
  <c r="D1435" i="1"/>
  <c r="F89" i="6"/>
  <c r="C1383" i="1"/>
  <c r="G310" i="9"/>
  <c r="E310" i="9" s="1"/>
  <c r="B310" i="9" s="1"/>
  <c r="F206" i="5"/>
  <c r="C1183" i="1"/>
  <c r="E175" i="5"/>
  <c r="D1152" i="1" s="1"/>
  <c r="D1153" i="1"/>
  <c r="I22" i="3"/>
  <c r="F258" i="5"/>
  <c r="C1235" i="1"/>
  <c r="D176" i="5"/>
  <c r="B312" i="9"/>
  <c r="E420" i="4"/>
  <c r="D415" i="1"/>
  <c r="F114" i="6"/>
  <c r="H27" i="3"/>
  <c r="C1408" i="1"/>
  <c r="F459" i="4"/>
  <c r="C453" i="1"/>
  <c r="E636" i="4"/>
  <c r="D630" i="1" s="1"/>
  <c r="D522" i="1"/>
  <c r="B21" i="9"/>
  <c r="F163" i="4"/>
  <c r="D151" i="4"/>
  <c r="C159" i="1"/>
  <c r="H243" i="1"/>
  <c r="G243" i="1"/>
  <c r="I1473" i="1"/>
  <c r="H1376" i="1"/>
  <c r="G1376" i="1"/>
  <c r="E151" i="4"/>
  <c r="I1476" i="1"/>
  <c r="I1458" i="1"/>
  <c r="E311" i="9" l="1"/>
  <c r="I16" i="3"/>
  <c r="D2" i="1"/>
  <c r="G46" i="1"/>
  <c r="H1329" i="1"/>
  <c r="G1329" i="1"/>
  <c r="H159" i="1"/>
  <c r="G159" i="1"/>
  <c r="H415" i="1"/>
  <c r="G415" i="1"/>
  <c r="F176" i="5"/>
  <c r="D175" i="5"/>
  <c r="H22" i="3"/>
  <c r="C1153" i="1"/>
  <c r="I23" i="3"/>
  <c r="D1214" i="1"/>
  <c r="H1436" i="1"/>
  <c r="G1436" i="1"/>
  <c r="H1517" i="1"/>
  <c r="G1517" i="1"/>
  <c r="H11" i="3"/>
  <c r="H523" i="1"/>
  <c r="G523" i="1"/>
  <c r="G1222" i="1"/>
  <c r="H1222" i="1"/>
  <c r="H1215" i="1"/>
  <c r="G1215" i="1"/>
  <c r="D407" i="4"/>
  <c r="F298" i="4"/>
  <c r="C293" i="1"/>
  <c r="H102" i="1"/>
  <c r="G102" i="1"/>
  <c r="F68" i="5"/>
  <c r="H21" i="3"/>
  <c r="C1046" i="1"/>
  <c r="H414" i="1"/>
  <c r="H637" i="1"/>
  <c r="G637" i="1"/>
  <c r="H17" i="3"/>
  <c r="F151" i="4"/>
  <c r="C147" i="1"/>
  <c r="D289" i="4"/>
  <c r="H1408" i="1"/>
  <c r="G1408" i="1"/>
  <c r="E635" i="4"/>
  <c r="D629" i="1" s="1"/>
  <c r="D414" i="1"/>
  <c r="G414" i="1" s="1"/>
  <c r="G1235" i="1"/>
  <c r="H1235" i="1"/>
  <c r="E639" i="4"/>
  <c r="D407" i="1"/>
  <c r="H587" i="1"/>
  <c r="G587" i="1"/>
  <c r="H358" i="1"/>
  <c r="G358" i="1"/>
  <c r="D412" i="4"/>
  <c r="F6" i="4"/>
  <c r="H16" i="3"/>
  <c r="C2" i="1"/>
  <c r="G278" i="9"/>
  <c r="F6" i="5"/>
  <c r="C984" i="1"/>
  <c r="G1167" i="1"/>
  <c r="H1167" i="1"/>
  <c r="D636" i="4"/>
  <c r="F528" i="4"/>
  <c r="C522" i="1"/>
  <c r="H306" i="1"/>
  <c r="G306" i="1"/>
  <c r="G638" i="1"/>
  <c r="H638" i="1"/>
  <c r="F237" i="5"/>
  <c r="H23" i="3"/>
  <c r="C1214" i="1"/>
  <c r="H1112" i="1"/>
  <c r="G1112" i="1"/>
  <c r="H1096" i="1"/>
  <c r="G1096" i="1"/>
  <c r="G220" i="1"/>
  <c r="H220" i="1"/>
  <c r="G985" i="1"/>
  <c r="H985" i="1"/>
  <c r="E289" i="4"/>
  <c r="I17" i="3"/>
  <c r="D147" i="1"/>
  <c r="H1183" i="1"/>
  <c r="G1183" i="1"/>
  <c r="H1383" i="1"/>
  <c r="G1383" i="1"/>
  <c r="D408" i="4"/>
  <c r="F350" i="4"/>
  <c r="C345" i="1"/>
  <c r="H466" i="1"/>
  <c r="G466" i="1"/>
  <c r="B315" i="9"/>
  <c r="E314" i="9"/>
  <c r="I10" i="3" s="1"/>
  <c r="G574" i="1"/>
  <c r="H574" i="1"/>
  <c r="F141" i="6"/>
  <c r="H28" i="3"/>
  <c r="C1435" i="1"/>
  <c r="H9" i="3" s="1"/>
  <c r="G478" i="1"/>
  <c r="H478" i="1"/>
  <c r="H391" i="1"/>
  <c r="G391" i="1"/>
  <c r="D635" i="4"/>
  <c r="G453" i="1"/>
  <c r="H453" i="1"/>
  <c r="G1065" i="1"/>
  <c r="H1065" i="1"/>
  <c r="I21" i="3"/>
  <c r="D1046" i="1"/>
  <c r="E6" i="5"/>
  <c r="H509" i="1"/>
  <c r="G509" i="1"/>
  <c r="H1299" i="1"/>
  <c r="G1299" i="1"/>
  <c r="E316" i="9"/>
  <c r="B317" i="9"/>
  <c r="H294" i="1"/>
  <c r="G294" i="1"/>
  <c r="K3" i="9" l="1"/>
  <c r="I9" i="3"/>
  <c r="H345" i="1"/>
  <c r="G345" i="1"/>
  <c r="F407" i="4"/>
  <c r="C402" i="1"/>
  <c r="F175" i="5"/>
  <c r="C1152" i="1"/>
  <c r="H278" i="9"/>
  <c r="E278" i="9" s="1"/>
  <c r="D984" i="1"/>
  <c r="E291" i="4"/>
  <c r="D287" i="1" s="1"/>
  <c r="D285" i="1"/>
  <c r="E413" i="4"/>
  <c r="E290" i="4"/>
  <c r="D286" i="1" s="1"/>
  <c r="H522" i="1"/>
  <c r="G522" i="1"/>
  <c r="G284" i="9"/>
  <c r="E284" i="9" s="1"/>
  <c r="B284" i="9" s="1"/>
  <c r="D639" i="4"/>
  <c r="D414" i="4"/>
  <c r="F412" i="4"/>
  <c r="C407" i="1"/>
  <c r="D413" i="4"/>
  <c r="D291" i="4"/>
  <c r="F289" i="4"/>
  <c r="C285" i="1"/>
  <c r="H1046" i="1"/>
  <c r="G1046" i="1"/>
  <c r="H1435" i="1"/>
  <c r="G1435" i="1"/>
  <c r="F636" i="4"/>
  <c r="C630" i="1"/>
  <c r="F635" i="4"/>
  <c r="C629" i="1"/>
  <c r="F408" i="4"/>
  <c r="C403" i="1"/>
  <c r="H1214" i="1"/>
  <c r="G1214" i="1"/>
  <c r="H8" i="3"/>
  <c r="H984" i="1"/>
  <c r="G984" i="1"/>
  <c r="H2" i="1"/>
  <c r="G2" i="1"/>
  <c r="D290" i="4"/>
  <c r="D633" i="1"/>
  <c r="G147" i="1"/>
  <c r="H147" i="1"/>
  <c r="H293" i="1"/>
  <c r="G293" i="1"/>
  <c r="G1153" i="1"/>
  <c r="H1153" i="1"/>
  <c r="N3" i="9"/>
  <c r="I11" i="3"/>
  <c r="E277" i="9" l="1"/>
  <c r="I8" i="3" s="1"/>
  <c r="B278" i="9"/>
  <c r="H629" i="1"/>
  <c r="G629" i="1"/>
  <c r="H403" i="1"/>
  <c r="G403" i="1"/>
  <c r="H630" i="1"/>
  <c r="G630" i="1"/>
  <c r="F291" i="4"/>
  <c r="C287" i="1"/>
  <c r="F414" i="4"/>
  <c r="C409" i="1"/>
  <c r="M3" i="9"/>
  <c r="D640" i="4"/>
  <c r="D641" i="4" s="1"/>
  <c r="D415" i="4"/>
  <c r="F413" i="4"/>
  <c r="C408" i="1"/>
  <c r="F639" i="4"/>
  <c r="C633" i="1"/>
  <c r="G402" i="1"/>
  <c r="H402" i="1"/>
  <c r="E640" i="4"/>
  <c r="E415" i="4"/>
  <c r="D410" i="1" s="1"/>
  <c r="D408" i="1"/>
  <c r="E414" i="4"/>
  <c r="D409" i="1" s="1"/>
  <c r="H285" i="1"/>
  <c r="G285" i="1"/>
  <c r="H407" i="1"/>
  <c r="G407" i="1"/>
  <c r="F290" i="4"/>
  <c r="C286" i="1"/>
  <c r="G1152" i="1"/>
  <c r="H1152" i="1"/>
  <c r="F641" i="4" l="1"/>
  <c r="C635" i="1"/>
  <c r="E642" i="4"/>
  <c r="D634" i="1"/>
  <c r="E641" i="4"/>
  <c r="F415" i="4"/>
  <c r="C410" i="1"/>
  <c r="H409" i="1"/>
  <c r="G409" i="1"/>
  <c r="F640" i="4"/>
  <c r="D642" i="4"/>
  <c r="D645" i="4" s="1"/>
  <c r="C634" i="1"/>
  <c r="G287" i="1"/>
  <c r="H287" i="1"/>
  <c r="G408" i="1"/>
  <c r="H408" i="1"/>
  <c r="H286" i="1"/>
  <c r="G286" i="1"/>
  <c r="H633" i="1"/>
  <c r="G633" i="1"/>
  <c r="F645" i="4" l="1"/>
  <c r="H18" i="3"/>
  <c r="C639" i="1"/>
  <c r="E645" i="4"/>
  <c r="D635" i="1"/>
  <c r="G635" i="1" s="1"/>
  <c r="G634" i="1"/>
  <c r="H634" i="1"/>
  <c r="F642" i="4"/>
  <c r="D646" i="4"/>
  <c r="C636" i="1"/>
  <c r="H410" i="1"/>
  <c r="G410" i="1"/>
  <c r="E646" i="4"/>
  <c r="D636" i="1"/>
  <c r="G276" i="9" l="1"/>
  <c r="E276" i="9" s="1"/>
  <c r="B276" i="9" s="1"/>
  <c r="H635" i="1"/>
  <c r="I19" i="3"/>
  <c r="D640" i="1"/>
  <c r="F646" i="4"/>
  <c r="H19" i="3"/>
  <c r="C640" i="1"/>
  <c r="H636" i="1"/>
  <c r="G636" i="1"/>
  <c r="I18" i="3"/>
  <c r="D639" i="1"/>
  <c r="H639" i="1" s="1"/>
  <c r="H7" i="3" l="1"/>
  <c r="J3" i="9" s="1"/>
  <c r="G639" i="1"/>
  <c r="G640" i="1"/>
  <c r="H640" i="1"/>
  <c r="G274" i="9" l="1"/>
  <c r="M272" i="9"/>
  <c r="L272" i="9"/>
  <c r="H274" i="9"/>
  <c r="H18" i="9"/>
  <c r="G18" i="9"/>
  <c r="G17" i="9"/>
  <c r="K9" i="9"/>
  <c r="K8" i="9"/>
  <c r="K7" i="9"/>
  <c r="J6" i="9"/>
  <c r="J5" i="9"/>
  <c r="L15" i="9"/>
  <c r="J10" i="9"/>
  <c r="I6" i="9"/>
  <c r="K13" i="9"/>
  <c r="J9" i="9"/>
  <c r="I5" i="9"/>
  <c r="K12" i="9"/>
  <c r="J8" i="9"/>
  <c r="K11" i="9"/>
  <c r="I7" i="9"/>
  <c r="M16" i="9"/>
  <c r="G15" i="9"/>
  <c r="M15" i="9"/>
  <c r="K5" i="9"/>
  <c r="K10" i="9"/>
  <c r="I9" i="9"/>
  <c r="J13" i="9"/>
  <c r="H15" i="9"/>
  <c r="J17" i="9"/>
  <c r="I17" i="9"/>
  <c r="I13" i="9"/>
  <c r="I8" i="9"/>
  <c r="H16" i="9"/>
  <c r="G16" i="9"/>
  <c r="H17" i="9"/>
  <c r="I12" i="9"/>
  <c r="J7" i="9"/>
  <c r="I11" i="9"/>
  <c r="L16" i="9"/>
  <c r="J11" i="9"/>
  <c r="K6" i="9"/>
  <c r="J12" i="9"/>
  <c r="F272" i="9" l="1"/>
  <c r="B272" i="9" s="1"/>
  <c r="E18" i="9"/>
  <c r="B18" i="9" s="1"/>
  <c r="E9" i="9"/>
  <c r="B9" i="9" s="1"/>
  <c r="E8" i="9"/>
  <c r="B8" i="9" s="1"/>
  <c r="E13" i="9"/>
  <c r="B13" i="9" s="1"/>
  <c r="E12" i="9"/>
  <c r="B12" i="9" s="1"/>
  <c r="E11" i="9"/>
  <c r="B11" i="9" s="1"/>
  <c r="E16" i="9"/>
  <c r="E15" i="9"/>
  <c r="E6" i="9"/>
  <c r="B6" i="9" s="1"/>
  <c r="E17" i="9"/>
  <c r="B17" i="9" s="1"/>
  <c r="F20" i="9"/>
  <c r="E5" i="9"/>
  <c r="E10" i="9"/>
  <c r="B10" i="9" s="1"/>
  <c r="E7" i="9"/>
  <c r="B7" i="9" s="1"/>
  <c r="F16" i="9"/>
  <c r="F15" i="9"/>
  <c r="E274" i="9"/>
  <c r="E14" i="9" l="1"/>
  <c r="B15" i="9"/>
  <c r="B16" i="9"/>
  <c r="B274" i="9"/>
  <c r="E20" i="9"/>
  <c r="I7" i="3" s="1"/>
  <c r="F14" i="9"/>
  <c r="F3" i="9" s="1"/>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<sst xmlns="http://schemas.openxmlformats.org/spreadsheetml/2006/main" count="4360" uniqueCount="3422">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</sst>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69592.800000000003</v>
      </c>
      <c r="D2" s="6">
        <f>'PR-RAS'!E6</f>
        <v>105647.32999999999</v>
      </c>
      <c r="E2" s="6">
        <v>0</v>
      </c>
      <c r="F2" s="6">
        <v>0</v>
      </c>
      <c r="G2" s="7">
        <f t="shared" ref="G2:G264" si="0">(B2/1000)*(C2*1+D2*2)</f>
        <v>280.88745999999998</v>
      </c>
      <c r="H2" s="7">
        <f t="shared" ref="H2:H264" si="1">ABS(C2-ROUND(C2,0))+ABS(D2-ROUND(D2,0))</f>
        <v>0.52999999998428393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64.8</v>
      </c>
      <c r="D46" s="1">
        <f>'PR-RAS'!E50</f>
        <v>162</v>
      </c>
      <c r="E46" s="1">
        <v>0</v>
      </c>
      <c r="F46" s="1">
        <v>0</v>
      </c>
      <c r="G46" s="2">
        <f t="shared" si="0"/>
        <v>17.495999999999999</v>
      </c>
      <c r="H46" s="2">
        <f t="shared" si="1"/>
        <v>0.20000000000000284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64.8</v>
      </c>
      <c r="D64" s="1">
        <f>'PR-RAS'!E68</f>
        <v>162</v>
      </c>
      <c r="E64" s="1">
        <v>0</v>
      </c>
      <c r="F64" s="1">
        <v>0</v>
      </c>
      <c r="G64" s="2">
        <f t="shared" si="0"/>
        <v>24.494400000000002</v>
      </c>
      <c r="H64" s="2">
        <f t="shared" si="1"/>
        <v>0.20000000000000284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64.8</v>
      </c>
      <c r="D65" s="1">
        <f>'PR-RAS'!E69</f>
        <v>162</v>
      </c>
      <c r="E65" s="1">
        <v>0</v>
      </c>
      <c r="F65" s="1">
        <v>0</v>
      </c>
      <c r="G65" s="2">
        <f t="shared" si="0"/>
        <v>24.883200000000002</v>
      </c>
      <c r="H65" s="2">
        <f t="shared" si="1"/>
        <v>0.20000000000000284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10575.32</v>
      </c>
      <c r="D102" s="1">
        <f>'PR-RAS'!E106</f>
        <v>15132.18</v>
      </c>
      <c r="E102" s="1">
        <v>0</v>
      </c>
      <c r="F102" s="1">
        <v>0</v>
      </c>
      <c r="G102" s="2">
        <f t="shared" si="0"/>
        <v>4124.8076799999999</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10575.32</v>
      </c>
      <c r="D108" s="1">
        <f>'PR-RAS'!E112</f>
        <v>15132.18</v>
      </c>
      <c r="E108" s="1">
        <v>0</v>
      </c>
      <c r="F108" s="1">
        <v>0</v>
      </c>
      <c r="G108" s="2">
        <f t="shared" si="0"/>
        <v>4369.8457600000002</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10575.32</v>
      </c>
      <c r="D113" s="1">
        <f>'PR-RAS'!E117</f>
        <v>15132.18</v>
      </c>
      <c r="E113" s="1">
        <v>0</v>
      </c>
      <c r="F113" s="1">
        <v>0</v>
      </c>
      <c r="G113" s="2">
        <f t="shared" si="0"/>
        <v>4574.0441600000004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58952.68</v>
      </c>
      <c r="D129" s="1">
        <f>'PR-RAS'!E133</f>
        <v>90353.15</v>
      </c>
      <c r="E129" s="1">
        <v>0</v>
      </c>
      <c r="F129" s="1">
        <v>0</v>
      </c>
      <c r="G129" s="2">
        <f t="shared" si="0"/>
        <v>30676.349439999998</v>
      </c>
      <c r="H129" s="2">
        <f t="shared" si="1"/>
        <v>0.4699999999938882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58952.68</v>
      </c>
      <c r="D130" s="1">
        <f>'PR-RAS'!E134</f>
        <v>90353.15</v>
      </c>
      <c r="E130" s="1">
        <v>0</v>
      </c>
      <c r="F130" s="1">
        <v>0</v>
      </c>
      <c r="G130" s="2">
        <f t="shared" si="0"/>
        <v>30916.008419999998</v>
      </c>
      <c r="H130" s="2">
        <f t="shared" si="1"/>
        <v>0.4699999999938882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58952.68</v>
      </c>
      <c r="D131" s="1">
        <f>'PR-RAS'!E135</f>
        <v>89373.15</v>
      </c>
      <c r="E131" s="1">
        <v>0</v>
      </c>
      <c r="F131" s="1">
        <v>0</v>
      </c>
      <c r="G131" s="2">
        <f t="shared" si="0"/>
        <v>30900.867399999999</v>
      </c>
      <c r="H131" s="2">
        <f t="shared" si="1"/>
        <v>0.4699999999938882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980</v>
      </c>
      <c r="E132" s="1">
        <v>0</v>
      </c>
      <c r="F132" s="1">
        <v>0</v>
      </c>
      <c r="G132" s="2">
        <f t="shared" si="0"/>
        <v>256.76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85552.68</v>
      </c>
      <c r="D147" s="1">
        <f>'PR-RAS'!E151</f>
        <v>118085.54</v>
      </c>
      <c r="E147" s="1">
        <v>0</v>
      </c>
      <c r="F147" s="1">
        <v>0</v>
      </c>
      <c r="G147" s="2">
        <f t="shared" si="0"/>
        <v>46971.668959999995</v>
      </c>
      <c r="H147" s="2">
        <f t="shared" si="1"/>
        <v>0.78000000001338776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63954.7</v>
      </c>
      <c r="D148" s="1">
        <f>'PR-RAS'!E152</f>
        <v>93399.11</v>
      </c>
      <c r="E148" s="1">
        <v>0</v>
      </c>
      <c r="F148" s="1">
        <v>0</v>
      </c>
      <c r="G148" s="2">
        <f t="shared" si="0"/>
        <v>36860.679239999998</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54896.72</v>
      </c>
      <c r="D149" s="1">
        <f>'PR-RAS'!E153</f>
        <v>79484.210000000006</v>
      </c>
      <c r="E149" s="1">
        <v>0</v>
      </c>
      <c r="F149" s="1">
        <v>0</v>
      </c>
      <c r="G149" s="2">
        <f t="shared" si="0"/>
        <v>31652.040720000001</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54896.72</v>
      </c>
      <c r="D150" s="1">
        <f>'PR-RAS'!E154</f>
        <v>79484.210000000006</v>
      </c>
      <c r="E150" s="1">
        <v>0</v>
      </c>
      <c r="F150" s="1">
        <v>0</v>
      </c>
      <c r="G150" s="2">
        <f t="shared" si="0"/>
        <v>31865.905859999999</v>
      </c>
      <c r="H150" s="2">
        <f t="shared" si="1"/>
        <v>0.49000000000523869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800</v>
      </c>
      <c r="E154" s="1">
        <v>0</v>
      </c>
      <c r="F154" s="1">
        <v>0</v>
      </c>
      <c r="G154" s="2">
        <f t="shared" si="0"/>
        <v>244.79999999999998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9057.98</v>
      </c>
      <c r="D155" s="1">
        <f>'PR-RAS'!E159</f>
        <v>13114.9</v>
      </c>
      <c r="E155" s="1">
        <v>0</v>
      </c>
      <c r="F155" s="1">
        <v>0</v>
      </c>
      <c r="G155" s="2">
        <f t="shared" si="0"/>
        <v>5434.3181199999999</v>
      </c>
      <c r="H155" s="2">
        <f t="shared" si="1"/>
        <v>0.12000000000080036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9057.98</v>
      </c>
      <c r="D157" s="1">
        <f>'PR-RAS'!E161</f>
        <v>13114.9</v>
      </c>
      <c r="E157" s="1">
        <v>0</v>
      </c>
      <c r="F157" s="1">
        <v>0</v>
      </c>
      <c r="G157" s="2">
        <f t="shared" si="0"/>
        <v>5504.8936800000001</v>
      </c>
      <c r="H157" s="2">
        <f t="shared" si="1"/>
        <v>0.12000000000080036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21233.25</v>
      </c>
      <c r="D159" s="1">
        <f>'PR-RAS'!E163</f>
        <v>24266</v>
      </c>
      <c r="E159" s="1">
        <v>0</v>
      </c>
      <c r="F159" s="1">
        <v>0</v>
      </c>
      <c r="G159" s="2">
        <f t="shared" si="0"/>
        <v>11022.9095</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3882.87</v>
      </c>
      <c r="D160" s="1">
        <f>'PR-RAS'!E164</f>
        <v>4383.5199999999995</v>
      </c>
      <c r="E160" s="1">
        <v>0</v>
      </c>
      <c r="F160" s="1">
        <v>0</v>
      </c>
      <c r="G160" s="2">
        <f t="shared" si="0"/>
        <v>2011.3356900000001</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44.48</v>
      </c>
      <c r="D161" s="1">
        <f>'PR-RAS'!E165</f>
        <v>193</v>
      </c>
      <c r="E161" s="1">
        <v>0</v>
      </c>
      <c r="F161" s="1">
        <v>0</v>
      </c>
      <c r="G161" s="2">
        <f t="shared" si="0"/>
        <v>68.876800000000003</v>
      </c>
      <c r="H161" s="2">
        <f t="shared" si="1"/>
        <v>0.47999999999999687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3700.71</v>
      </c>
      <c r="D162" s="1">
        <f>'PR-RAS'!E166</f>
        <v>3520.85</v>
      </c>
      <c r="E162" s="1">
        <v>0</v>
      </c>
      <c r="F162" s="1">
        <v>0</v>
      </c>
      <c r="G162" s="2">
        <f t="shared" si="0"/>
        <v>1729.52801</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230.87</v>
      </c>
      <c r="E163" s="1">
        <v>0</v>
      </c>
      <c r="F163" s="1">
        <v>0</v>
      </c>
      <c r="G163" s="2">
        <f t="shared" si="0"/>
        <v>74.801879999999997</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137.68</v>
      </c>
      <c r="D164" s="1">
        <f>'PR-RAS'!E168</f>
        <v>438.8</v>
      </c>
      <c r="E164" s="1">
        <v>0</v>
      </c>
      <c r="F164" s="1">
        <v>0</v>
      </c>
      <c r="G164" s="2">
        <f t="shared" si="0"/>
        <v>165.49064000000001</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13258.060000000001</v>
      </c>
      <c r="D165" s="1">
        <f>'PR-RAS'!E169</f>
        <v>15493.410000000002</v>
      </c>
      <c r="E165" s="1">
        <v>0</v>
      </c>
      <c r="F165" s="1">
        <v>0</v>
      </c>
      <c r="G165" s="2">
        <f t="shared" si="0"/>
        <v>7256.1603200000009</v>
      </c>
      <c r="H165" s="2">
        <f t="shared" si="1"/>
        <v>0.47000000000298314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1378.14</v>
      </c>
      <c r="D166" s="1">
        <f>'PR-RAS'!E170</f>
        <v>1545.92</v>
      </c>
      <c r="E166" s="1">
        <v>0</v>
      </c>
      <c r="F166" s="1">
        <v>0</v>
      </c>
      <c r="G166" s="2">
        <f t="shared" si="0"/>
        <v>737.5467000000001</v>
      </c>
      <c r="H166" s="2">
        <f t="shared" si="1"/>
        <v>0.22000000000002728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7008.03</v>
      </c>
      <c r="D167" s="1">
        <f>'PR-RAS'!E171</f>
        <v>9035.43</v>
      </c>
      <c r="E167" s="1">
        <v>0</v>
      </c>
      <c r="F167" s="1">
        <v>0</v>
      </c>
      <c r="G167" s="2">
        <f t="shared" si="0"/>
        <v>4163.0957399999998</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4421.3500000000004</v>
      </c>
      <c r="D168" s="1">
        <f>'PR-RAS'!E172</f>
        <v>2912.26</v>
      </c>
      <c r="E168" s="1">
        <v>0</v>
      </c>
      <c r="F168" s="1">
        <v>0</v>
      </c>
      <c r="G168" s="2">
        <f t="shared" si="0"/>
        <v>1711.0602900000001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270.68</v>
      </c>
      <c r="D169" s="1">
        <f>'PR-RAS'!E173</f>
        <v>460.77</v>
      </c>
      <c r="E169" s="1">
        <v>0</v>
      </c>
      <c r="F169" s="1">
        <v>0</v>
      </c>
      <c r="G169" s="2">
        <f t="shared" si="0"/>
        <v>200.29296000000002</v>
      </c>
      <c r="H169" s="2">
        <f t="shared" si="1"/>
        <v>0.55000000000001137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179.86</v>
      </c>
      <c r="D170" s="1">
        <f>'PR-RAS'!E174</f>
        <v>1539.03</v>
      </c>
      <c r="E170" s="1">
        <v>0</v>
      </c>
      <c r="F170" s="1">
        <v>0</v>
      </c>
      <c r="G170" s="2">
        <f t="shared" si="0"/>
        <v>550.58848</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3230.13</v>
      </c>
      <c r="D173" s="1">
        <f>'PR-RAS'!E177</f>
        <v>3574.59</v>
      </c>
      <c r="E173" s="1">
        <v>0</v>
      </c>
      <c r="F173" s="1">
        <v>0</v>
      </c>
      <c r="G173" s="2">
        <f t="shared" si="0"/>
        <v>1785.2413200000001</v>
      </c>
      <c r="H173" s="2">
        <f t="shared" si="1"/>
        <v>0.53999999999996362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223.55</v>
      </c>
      <c r="D174" s="1">
        <f>'PR-RAS'!E178</f>
        <v>279.25</v>
      </c>
      <c r="E174" s="1">
        <v>0</v>
      </c>
      <c r="F174" s="1">
        <v>0</v>
      </c>
      <c r="G174" s="2">
        <f t="shared" si="0"/>
        <v>135.29464999999999</v>
      </c>
      <c r="H174" s="2">
        <f t="shared" si="1"/>
        <v>0.69999999999998863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377.38</v>
      </c>
      <c r="D175" s="1">
        <f>'PR-RAS'!E179</f>
        <v>133.63</v>
      </c>
      <c r="E175" s="1">
        <v>0</v>
      </c>
      <c r="F175" s="1">
        <v>0</v>
      </c>
      <c r="G175" s="2">
        <f t="shared" si="0"/>
        <v>112.16735999999999</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1273.76</v>
      </c>
      <c r="D177" s="1">
        <f>'PR-RAS'!E181</f>
        <v>1608.53</v>
      </c>
      <c r="E177" s="1">
        <v>0</v>
      </c>
      <c r="F177" s="1">
        <v>0</v>
      </c>
      <c r="G177" s="2">
        <f t="shared" si="0"/>
        <v>790.38431999999989</v>
      </c>
      <c r="H177" s="2">
        <f t="shared" si="1"/>
        <v>0.71000000000003638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604.39</v>
      </c>
      <c r="D179" s="1">
        <f>'PR-RAS'!E183</f>
        <v>680.41</v>
      </c>
      <c r="E179" s="1">
        <v>0</v>
      </c>
      <c r="F179" s="1">
        <v>0</v>
      </c>
      <c r="G179" s="2">
        <f t="shared" si="0"/>
        <v>349.80737999999997</v>
      </c>
      <c r="H179" s="2">
        <f t="shared" si="1"/>
        <v>0.79999999999995453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502</v>
      </c>
      <c r="D180" s="1">
        <f>'PR-RAS'!E184</f>
        <v>556.13</v>
      </c>
      <c r="E180" s="1">
        <v>0</v>
      </c>
      <c r="F180" s="1">
        <v>0</v>
      </c>
      <c r="G180" s="2">
        <f t="shared" si="0"/>
        <v>288.95254</v>
      </c>
      <c r="H180" s="2">
        <f t="shared" si="1"/>
        <v>0.12999999999999545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249.05</v>
      </c>
      <c r="D181" s="1">
        <f>'PR-RAS'!E185</f>
        <v>299.01</v>
      </c>
      <c r="E181" s="1">
        <v>0</v>
      </c>
      <c r="F181" s="1">
        <v>0</v>
      </c>
      <c r="G181" s="2">
        <f t="shared" si="0"/>
        <v>152.47259999999997</v>
      </c>
      <c r="H181" s="2">
        <f t="shared" si="1"/>
        <v>6.0000000000002274E-2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17.63</v>
      </c>
      <c r="E182" s="1">
        <v>0</v>
      </c>
      <c r="F182" s="1">
        <v>0</v>
      </c>
      <c r="G182" s="2">
        <f t="shared" si="0"/>
        <v>6.3820599999999992</v>
      </c>
      <c r="H182" s="2">
        <f t="shared" si="1"/>
        <v>0.37000000000000099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862.19</v>
      </c>
      <c r="D184" s="1">
        <f>'PR-RAS'!E188</f>
        <v>814.48</v>
      </c>
      <c r="E184" s="1">
        <v>0</v>
      </c>
      <c r="F184" s="1">
        <v>0</v>
      </c>
      <c r="G184" s="2">
        <f t="shared" si="0"/>
        <v>455.88045</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743.78</v>
      </c>
      <c r="D185" s="1">
        <f>'PR-RAS'!E189</f>
        <v>671.76</v>
      </c>
      <c r="E185" s="1">
        <v>0</v>
      </c>
      <c r="F185" s="1">
        <v>0</v>
      </c>
      <c r="G185" s="2">
        <f t="shared" si="0"/>
        <v>384.06320000000005</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54.69</v>
      </c>
      <c r="D187" s="1">
        <f>'PR-RAS'!E191</f>
        <v>79</v>
      </c>
      <c r="E187" s="1">
        <v>0</v>
      </c>
      <c r="F187" s="1">
        <v>0</v>
      </c>
      <c r="G187" s="2">
        <f t="shared" si="0"/>
        <v>39.560339999999997</v>
      </c>
      <c r="H187" s="2">
        <f t="shared" si="1"/>
        <v>0.31000000000000227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63.72</v>
      </c>
      <c r="D189" s="1">
        <f>'PR-RAS'!E193</f>
        <v>63.72</v>
      </c>
      <c r="E189" s="1">
        <v>0</v>
      </c>
      <c r="F189" s="1">
        <v>0</v>
      </c>
      <c r="G189" s="2">
        <f t="shared" si="0"/>
        <v>35.938079999999999</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364.72999999999996</v>
      </c>
      <c r="D192" s="1">
        <f>'PR-RAS'!E196</f>
        <v>420.43</v>
      </c>
      <c r="E192" s="1">
        <v>0</v>
      </c>
      <c r="F192" s="1">
        <v>0</v>
      </c>
      <c r="G192" s="2">
        <f t="shared" si="0"/>
        <v>230.26768999999999</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364.72999999999996</v>
      </c>
      <c r="D206" s="1">
        <f>'PR-RAS'!E210</f>
        <v>420.43</v>
      </c>
      <c r="E206" s="1">
        <v>0</v>
      </c>
      <c r="F206" s="1">
        <v>0</v>
      </c>
      <c r="G206" s="2">
        <f t="shared" si="0"/>
        <v>247.14594999999997</v>
      </c>
      <c r="H206" s="2">
        <f t="shared" si="1"/>
        <v>0.70000000000004547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364.7</v>
      </c>
      <c r="D207" s="1">
        <f>'PR-RAS'!E211</f>
        <v>420.43</v>
      </c>
      <c r="E207" s="1">
        <v>0</v>
      </c>
      <c r="F207" s="1">
        <v>0</v>
      </c>
      <c r="G207" s="2">
        <f t="shared" si="0"/>
        <v>248.34535999999997</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0.03</v>
      </c>
      <c r="D209" s="1">
        <f>'PR-RAS'!E213</f>
        <v>0</v>
      </c>
      <c r="E209" s="1">
        <v>0</v>
      </c>
      <c r="F209" s="1">
        <v>0</v>
      </c>
      <c r="G209" s="2">
        <f t="shared" si="0"/>
        <v>6.2399999999999999E-3</v>
      </c>
      <c r="H209" s="2">
        <f t="shared" si="1"/>
        <v>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85552.68</v>
      </c>
      <c r="D285" s="1">
        <f>'PR-RAS'!E289</f>
        <v>118085.54</v>
      </c>
      <c r="E285" s="1">
        <v>0</v>
      </c>
      <c r="F285" s="1">
        <v>0</v>
      </c>
      <c r="G285" s="2">
        <f t="shared" si="8"/>
        <v>91369.547839999999</v>
      </c>
      <c r="H285" s="2">
        <f t="shared" si="9"/>
        <v>0.78000000001338776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15959.87999999999</v>
      </c>
      <c r="D287" s="1">
        <f>'PR-RAS'!E291</f>
        <v>12438.210000000006</v>
      </c>
      <c r="E287" s="1">
        <v>0</v>
      </c>
      <c r="F287" s="1">
        <v>0</v>
      </c>
      <c r="G287" s="2">
        <f t="shared" si="8"/>
        <v>11679.1818</v>
      </c>
      <c r="H287" s="2">
        <f t="shared" si="9"/>
        <v>0.33000000001629815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8299.06</v>
      </c>
      <c r="D288" s="1">
        <f>'PR-RAS'!E292</f>
        <v>0</v>
      </c>
      <c r="E288" s="1">
        <v>0</v>
      </c>
      <c r="F288" s="1">
        <v>0</v>
      </c>
      <c r="G288" s="2">
        <f t="shared" si="8"/>
        <v>2381.8302199999998</v>
      </c>
      <c r="H288" s="2">
        <f t="shared" si="9"/>
        <v>5.9999999999490683E-2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3170.66</v>
      </c>
      <c r="E289" s="1">
        <v>0</v>
      </c>
      <c r="F289" s="1">
        <v>0</v>
      </c>
      <c r="G289" s="2">
        <f t="shared" si="8"/>
        <v>1826.3001599999998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215.93</v>
      </c>
      <c r="D290" s="1">
        <f>'PR-RAS'!E294</f>
        <v>345.07</v>
      </c>
      <c r="E290" s="1">
        <v>0</v>
      </c>
      <c r="F290" s="1">
        <v>0</v>
      </c>
      <c r="G290" s="2">
        <f t="shared" si="8"/>
        <v>261.85422999999997</v>
      </c>
      <c r="H290" s="2">
        <f t="shared" si="9"/>
        <v>0.13999999999998636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683.75</v>
      </c>
      <c r="D345" s="1">
        <f>'PR-RAS'!E350</f>
        <v>1901.49</v>
      </c>
      <c r="E345" s="1">
        <v>0</v>
      </c>
      <c r="F345" s="1">
        <v>0</v>
      </c>
      <c r="G345" s="2">
        <f t="shared" si="8"/>
        <v>1543.4351199999996</v>
      </c>
      <c r="H345" s="2">
        <f t="shared" si="9"/>
        <v>0.74000000000000909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683.75</v>
      </c>
      <c r="D358" s="1">
        <f>'PR-RAS'!E363</f>
        <v>1901.49</v>
      </c>
      <c r="E358" s="1">
        <v>0</v>
      </c>
      <c r="F358" s="1">
        <v>0</v>
      </c>
      <c r="G358" s="2">
        <f t="shared" si="8"/>
        <v>1601.7626099999998</v>
      </c>
      <c r="H358" s="2">
        <f t="shared" si="9"/>
        <v>0.74000000000000909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683.75</v>
      </c>
      <c r="D364" s="1">
        <f>'PR-RAS'!E369</f>
        <v>1901.49</v>
      </c>
      <c r="E364" s="1">
        <v>0</v>
      </c>
      <c r="F364" s="1">
        <v>0</v>
      </c>
      <c r="G364" s="2">
        <f t="shared" si="8"/>
        <v>1628.6829899999998</v>
      </c>
      <c r="H364" s="2">
        <f t="shared" si="9"/>
        <v>0.74000000000000909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683.75</v>
      </c>
      <c r="D365" s="1">
        <f>'PR-RAS'!E370</f>
        <v>1901.49</v>
      </c>
      <c r="E365" s="1">
        <v>0</v>
      </c>
      <c r="F365" s="1">
        <v>0</v>
      </c>
      <c r="G365" s="2">
        <f t="shared" si="8"/>
        <v>1633.1697199999999</v>
      </c>
      <c r="H365" s="2">
        <f t="shared" si="9"/>
        <v>0.74000000000000909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683.75</v>
      </c>
      <c r="D403" s="1">
        <f>'PR-RAS'!E408</f>
        <v>1901.49</v>
      </c>
      <c r="E403" s="1">
        <v>0</v>
      </c>
      <c r="F403" s="1">
        <v>0</v>
      </c>
      <c r="G403" s="2">
        <f t="shared" si="8"/>
        <v>1803.6654599999999</v>
      </c>
      <c r="H403" s="2">
        <f t="shared" si="9"/>
        <v>0.74000000000000909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848.3</v>
      </c>
      <c r="D405" s="1">
        <f>'PR-RAS'!E410</f>
        <v>848.3</v>
      </c>
      <c r="E405" s="1">
        <v>0</v>
      </c>
      <c r="F405" s="1">
        <v>0</v>
      </c>
      <c r="G405" s="2">
        <f t="shared" si="8"/>
        <v>1028.1396</v>
      </c>
      <c r="H405" s="2">
        <f t="shared" si="9"/>
        <v>0.59999999999990905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69592.800000000003</v>
      </c>
      <c r="D407" s="1">
        <f>'PR-RAS'!E412</f>
        <v>105647.32999999999</v>
      </c>
      <c r="E407" s="1">
        <v>0</v>
      </c>
      <c r="F407" s="1">
        <v>0</v>
      </c>
      <c r="G407" s="2">
        <f t="shared" si="8"/>
        <v>114040.30875999999</v>
      </c>
      <c r="H407" s="2">
        <f t="shared" si="9"/>
        <v>0.52999999998428393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86236.43</v>
      </c>
      <c r="D408" s="1">
        <f>'PR-RAS'!E413</f>
        <v>119987.03</v>
      </c>
      <c r="E408" s="1">
        <v>0</v>
      </c>
      <c r="F408" s="1">
        <v>0</v>
      </c>
      <c r="G408" s="2">
        <f t="shared" si="8"/>
        <v>132767.66942999998</v>
      </c>
      <c r="H408" s="2">
        <f t="shared" si="9"/>
        <v>0.45999999999185093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16643.62999999999</v>
      </c>
      <c r="D410" s="1">
        <f>'PR-RAS'!E415</f>
        <v>14339.700000000012</v>
      </c>
      <c r="E410" s="1">
        <v>0</v>
      </c>
      <c r="F410" s="1">
        <v>0</v>
      </c>
      <c r="G410" s="2">
        <f t="shared" si="8"/>
        <v>18537.119270000003</v>
      </c>
      <c r="H410" s="2">
        <f t="shared" si="9"/>
        <v>0.66999999999825377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7450.7599999999993</v>
      </c>
      <c r="D411" s="1">
        <f>'PR-RAS'!E416</f>
        <v>0</v>
      </c>
      <c r="E411" s="1">
        <v>0</v>
      </c>
      <c r="F411" s="1">
        <v>0</v>
      </c>
      <c r="G411" s="2">
        <f t="shared" si="8"/>
        <v>3054.8115999999995</v>
      </c>
      <c r="H411" s="2">
        <f t="shared" si="9"/>
        <v>0.24000000000069122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4018.96</v>
      </c>
      <c r="E412" s="1">
        <v>0</v>
      </c>
      <c r="F412" s="1">
        <v>0</v>
      </c>
      <c r="G412" s="2">
        <f t="shared" si="8"/>
        <v>3303.5851199999997</v>
      </c>
      <c r="H412" s="2">
        <f t="shared" si="9"/>
        <v>3.999999999996362E-2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215.93</v>
      </c>
      <c r="D413" s="1">
        <f>'PR-RAS'!E418</f>
        <v>345.07</v>
      </c>
      <c r="E413" s="1">
        <v>0</v>
      </c>
      <c r="F413" s="1">
        <v>0</v>
      </c>
      <c r="G413" s="2">
        <f t="shared" si="8"/>
        <v>373.30083999999994</v>
      </c>
      <c r="H413" s="2">
        <f t="shared" si="9"/>
        <v>0.13999999999998636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69592.800000000003</v>
      </c>
      <c r="D633" s="1">
        <f>'PR-RAS'!E639</f>
        <v>105647.32999999999</v>
      </c>
      <c r="E633" s="1">
        <v>0</v>
      </c>
      <c r="F633" s="1">
        <v>0</v>
      </c>
      <c r="G633" s="2">
        <f t="shared" si="10"/>
        <v>177520.87471999999</v>
      </c>
      <c r="H633" s="2">
        <f t="shared" si="11"/>
        <v>0.52999999998428393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86236.43</v>
      </c>
      <c r="D634" s="1">
        <f>'PR-RAS'!E640</f>
        <v>119987.03</v>
      </c>
      <c r="E634" s="1">
        <v>0</v>
      </c>
      <c r="F634" s="1">
        <v>0</v>
      </c>
      <c r="G634" s="2">
        <f t="shared" si="10"/>
        <v>206491.24017</v>
      </c>
      <c r="H634" s="2">
        <f t="shared" si="11"/>
        <v>0.45999999999185093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16643.62999999999</v>
      </c>
      <c r="D636" s="1">
        <f>'PR-RAS'!E642</f>
        <v>14339.700000000012</v>
      </c>
      <c r="E636" s="1">
        <v>0</v>
      </c>
      <c r="F636" s="1">
        <v>0</v>
      </c>
      <c r="G636" s="2">
        <f t="shared" si="10"/>
        <v>28780.124050000009</v>
      </c>
      <c r="H636" s="2">
        <f t="shared" si="11"/>
        <v>0.66999999999825377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7450.7599999999993</v>
      </c>
      <c r="D637" s="1">
        <f>'PR-RAS'!E643</f>
        <v>0</v>
      </c>
      <c r="E637" s="1">
        <v>0</v>
      </c>
      <c r="F637" s="1">
        <v>0</v>
      </c>
      <c r="G637" s="2">
        <f t="shared" si="10"/>
        <v>4738.68336</v>
      </c>
      <c r="H637" s="2">
        <f t="shared" si="11"/>
        <v>0.24000000000069122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4018.96</v>
      </c>
      <c r="E638" s="1">
        <v>0</v>
      </c>
      <c r="F638" s="1">
        <v>0</v>
      </c>
      <c r="G638" s="2">
        <f t="shared" si="10"/>
        <v>5120.1550400000006</v>
      </c>
      <c r="H638" s="2">
        <f t="shared" si="11"/>
        <v>3.999999999996362E-2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9192.8699999999917</v>
      </c>
      <c r="D640" s="1">
        <f>'PR-RAS'!E646</f>
        <v>18358.660000000011</v>
      </c>
      <c r="E640" s="1">
        <v>0</v>
      </c>
      <c r="F640" s="1">
        <v>0</v>
      </c>
      <c r="G640" s="2">
        <f t="shared" si="10"/>
        <v>29336.611410000012</v>
      </c>
      <c r="H640" s="2">
        <f t="shared" si="11"/>
        <v>0.46999999999752617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19490.32</v>
      </c>
      <c r="D642" s="1">
        <f>'PR-RAS'!E649</f>
        <v>12147.87</v>
      </c>
      <c r="E642" s="1">
        <v>0</v>
      </c>
      <c r="F642" s="1">
        <v>0</v>
      </c>
      <c r="G642" s="2">
        <f t="shared" si="10"/>
        <v>28066.864460000001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72867.66</v>
      </c>
      <c r="D643" s="1">
        <f>'PR-RAS'!E650</f>
        <v>107902.28</v>
      </c>
      <c r="E643" s="1">
        <v>0</v>
      </c>
      <c r="F643" s="1">
        <v>0</v>
      </c>
      <c r="G643" s="2">
        <f t="shared" si="10"/>
        <v>185327.56524</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89407.26</v>
      </c>
      <c r="D644" s="1">
        <f>'PR-RAS'!E651</f>
        <v>118984.85</v>
      </c>
      <c r="E644" s="1">
        <v>0</v>
      </c>
      <c r="F644" s="1">
        <v>0</v>
      </c>
      <c r="G644" s="2">
        <f t="shared" si="10"/>
        <v>210503.38528000002</v>
      </c>
      <c r="H644" s="2">
        <f t="shared" si="11"/>
        <v>0.40999999998894054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2950.7200000000157</v>
      </c>
      <c r="D645" s="1">
        <f>'PR-RAS'!E652</f>
        <v>1065.2999999999884</v>
      </c>
      <c r="E645" s="1">
        <v>0</v>
      </c>
      <c r="F645" s="1">
        <v>0</v>
      </c>
      <c r="G645" s="2">
        <f t="shared" si="10"/>
        <v>3272.3700799999951</v>
      </c>
      <c r="H645" s="2">
        <f t="shared" si="11"/>
        <v>0.5799999999726424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10</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64.8</v>
      </c>
      <c r="D668" s="1">
        <f>'PR-RAS'!E675</f>
        <v>162</v>
      </c>
      <c r="E668" s="1">
        <v>0</v>
      </c>
      <c r="F668" s="1">
        <v>0</v>
      </c>
      <c r="G668" s="2">
        <f t="shared" si="10"/>
        <v>259.32960000000003</v>
      </c>
      <c r="H668" s="2">
        <f t="shared" si="11"/>
        <v>0.20000000000000284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800</v>
      </c>
      <c r="E710" s="1">
        <v>0</v>
      </c>
      <c r="F710" s="1">
        <v>0</v>
      </c>
      <c r="G710" s="2">
        <f t="shared" si="10"/>
        <v>1134.3999999999999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3700.71</v>
      </c>
      <c r="D711" s="1">
        <f>'PR-RAS'!E718</f>
        <v>3520.85</v>
      </c>
      <c r="E711" s="1">
        <v>0</v>
      </c>
      <c r="F711" s="1">
        <v>0</v>
      </c>
      <c r="G711" s="2">
        <f t="shared" si="10"/>
        <v>7627.1110999999992</v>
      </c>
      <c r="H711" s="2">
        <f t="shared" si="11"/>
        <v>0.44000000000005457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73.66</v>
      </c>
      <c r="D713" s="1">
        <f>'PR-RAS'!E720</f>
        <v>265.81</v>
      </c>
      <c r="E713" s="1">
        <v>0</v>
      </c>
      <c r="F713" s="1">
        <v>0</v>
      </c>
      <c r="G713" s="2">
        <f t="shared" si="10"/>
        <v>430.95935999999995</v>
      </c>
      <c r="H713" s="2">
        <f t="shared" si="11"/>
        <v>0.53000000000000114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743.78</v>
      </c>
      <c r="D718" s="1">
        <f>'PR-RAS'!E725</f>
        <v>671.76</v>
      </c>
      <c r="E718" s="1">
        <v>0</v>
      </c>
      <c r="F718" s="1">
        <v>0</v>
      </c>
      <c r="G718" s="2">
        <f t="shared" si="10"/>
        <v>1496.5941</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16960.97</v>
      </c>
      <c r="D1480" s="6"/>
      <c r="E1480" s="6">
        <v>0</v>
      </c>
      <c r="F1480" s="6">
        <v>0</v>
      </c>
      <c r="G1480" s="7">
        <f t="shared" ref="G1480:G1580" si="34">B1480/1000*C1480</f>
        <v>16.960970000000003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123105.55</v>
      </c>
      <c r="D1481" s="1">
        <v>0</v>
      </c>
      <c r="E1481" s="1">
        <v>0</v>
      </c>
      <c r="F1481" s="1">
        <v>0</v>
      </c>
      <c r="G1481" s="2">
        <f t="shared" si="34"/>
        <v>246.21110000000002</v>
      </c>
      <c r="H1481" s="2">
        <f t="shared" si="35"/>
        <v>0.44999999999708962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121204.06</v>
      </c>
      <c r="D1483" s="1">
        <v>0</v>
      </c>
      <c r="E1483" s="1">
        <v>0</v>
      </c>
      <c r="F1483" s="1">
        <v>0</v>
      </c>
      <c r="G1483" s="2">
        <f t="shared" si="34"/>
        <v>484.81623999999999</v>
      </c>
      <c r="H1483" s="2">
        <f t="shared" si="35"/>
        <v>5.9999999997671694E-2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96517.63</v>
      </c>
      <c r="D1484" s="1">
        <v>0</v>
      </c>
      <c r="E1484" s="1">
        <v>0</v>
      </c>
      <c r="F1484" s="1">
        <v>0</v>
      </c>
      <c r="G1484" s="2">
        <f t="shared" si="34"/>
        <v>482.58815000000004</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24266</v>
      </c>
      <c r="D1485" s="1">
        <v>0</v>
      </c>
      <c r="E1485" s="1">
        <v>0</v>
      </c>
      <c r="F1485" s="1">
        <v>0</v>
      </c>
      <c r="G1485" s="2">
        <f t="shared" si="34"/>
        <v>145.596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420.43</v>
      </c>
      <c r="D1486" s="1">
        <v>0</v>
      </c>
      <c r="E1486" s="1">
        <v>0</v>
      </c>
      <c r="F1486" s="1">
        <v>0</v>
      </c>
      <c r="G1486" s="2">
        <f t="shared" si="34"/>
        <v>2.9430100000000001</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1901.49</v>
      </c>
      <c r="D1492" s="1">
        <v>0</v>
      </c>
      <c r="E1492" s="1">
        <v>0</v>
      </c>
      <c r="F1492" s="1">
        <v>0</v>
      </c>
      <c r="G1492" s="2">
        <f t="shared" si="34"/>
        <v>24.719369999999998</v>
      </c>
      <c r="H1492" s="2">
        <f t="shared" si="35"/>
        <v>0.49000000000000909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118984.84999999999</v>
      </c>
      <c r="D1499" s="1">
        <v>0</v>
      </c>
      <c r="E1499" s="1">
        <v>0</v>
      </c>
      <c r="F1499" s="1">
        <v>0</v>
      </c>
      <c r="G1499" s="2">
        <f t="shared" si="34"/>
        <v>2379.6969999999997</v>
      </c>
      <c r="H1499" s="2">
        <f t="shared" si="35"/>
        <v>0.15000000000873115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117083.35999999999</v>
      </c>
      <c r="D1501" s="1">
        <v>0</v>
      </c>
      <c r="E1501" s="1">
        <v>0</v>
      </c>
      <c r="F1501" s="1">
        <v>0</v>
      </c>
      <c r="G1501" s="2">
        <f t="shared" si="34"/>
        <v>2575.8339199999996</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93283.67</v>
      </c>
      <c r="D1502" s="1">
        <v>0</v>
      </c>
      <c r="E1502" s="1">
        <v>0</v>
      </c>
      <c r="F1502" s="1">
        <v>0</v>
      </c>
      <c r="G1502" s="2">
        <f t="shared" si="34"/>
        <v>2145.52441</v>
      </c>
      <c r="H1502" s="2">
        <f t="shared" si="35"/>
        <v>0.33000000000174623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23349.79</v>
      </c>
      <c r="D1503" s="1">
        <v>0</v>
      </c>
      <c r="E1503" s="1">
        <v>0</v>
      </c>
      <c r="F1503" s="1">
        <v>0</v>
      </c>
      <c r="G1503" s="2">
        <f t="shared" si="34"/>
        <v>560.39496000000008</v>
      </c>
      <c r="H1503" s="2">
        <f t="shared" si="35"/>
        <v>0.20999999999912689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449.9</v>
      </c>
      <c r="D1504" s="1">
        <v>0</v>
      </c>
      <c r="E1504" s="1">
        <v>0</v>
      </c>
      <c r="F1504" s="1">
        <v>0</v>
      </c>
      <c r="G1504" s="2">
        <f t="shared" si="34"/>
        <v>11.2475</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1901.49</v>
      </c>
      <c r="D1510" s="1">
        <v>0</v>
      </c>
      <c r="E1510" s="1">
        <v>0</v>
      </c>
      <c r="F1510" s="1">
        <v>0</v>
      </c>
      <c r="G1510" s="2">
        <f t="shared" si="34"/>
        <v>58.946190000000001</v>
      </c>
      <c r="H1510" s="2">
        <f t="shared" si="35"/>
        <v>0.49000000000000909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21081.670000000027</v>
      </c>
      <c r="D1517" s="1">
        <v>0</v>
      </c>
      <c r="E1517" s="1">
        <v>0</v>
      </c>
      <c r="F1517" s="1">
        <v>0</v>
      </c>
      <c r="G1517" s="2">
        <f t="shared" si="34"/>
        <v>801.10346000000106</v>
      </c>
      <c r="H1517" s="2">
        <f t="shared" si="35"/>
        <v>0.3299999999726424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21081.67</v>
      </c>
      <c r="D1576" s="1">
        <v>0</v>
      </c>
      <c r="E1576" s="1">
        <v>0</v>
      </c>
      <c r="F1576" s="1">
        <v>0</v>
      </c>
      <c r="G1576" s="2">
        <f t="shared" si="34"/>
        <v>2044.9219899999998</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21081.67</v>
      </c>
      <c r="D1578" s="1">
        <v>0</v>
      </c>
      <c r="E1578" s="1">
        <v>0</v>
      </c>
      <c r="F1578" s="1">
        <v>0</v>
      </c>
      <c r="G1578" s="2">
        <f t="shared" si="34"/>
        <v>2087.0853299999999</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69592.800000000003</v>
      </c>
      <c r="I16" s="170">
        <f>'PR-RAS'!E6</f>
        <v>105647.32999999999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85552.68</v>
      </c>
      <c r="I17" s="170">
        <f>'PR-RAS'!E151</f>
        <v>118085.54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9192.8699999999917</v>
      </c>
      <c r="I19" s="171">
        <f>'PR-RAS'!E646</f>
        <v>18358.660000000011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16960.97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21081.670000000027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21081.67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110" zoomScaleNormal="11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69592.800000000003</v>
      </c>
      <c r="E6" s="51">
        <f>E7+E44+E50+E82+E106+E124+E133+E139</f>
        <v>105647.32999999999</v>
      </c>
      <c r="F6" s="52">
        <f t="shared" ref="F6:F131" si="0">IF(D6&lt;&gt;0,IF(E6/D6&gt;=100,"&gt;&gt;100",E6/D6*100),"-")</f>
        <v>151.80784506443192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64.8</v>
      </c>
      <c r="E50" s="51">
        <f>E51+E54+E59+E62+E65+E68+E71+E74+E77</f>
        <v>162</v>
      </c>
      <c r="F50" s="52">
        <f t="shared" si="0"/>
        <v>250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64.8</v>
      </c>
      <c r="E68" s="51">
        <f t="shared" si="15"/>
        <v>162</v>
      </c>
      <c r="F68" s="52">
        <f t="shared" si="0"/>
        <v>250</v>
      </c>
    </row>
    <row r="69" spans="1:6" ht="12.75" customHeight="1" x14ac:dyDescent="0.2">
      <c r="A69" s="53" t="s">
        <v>184</v>
      </c>
      <c r="B69" s="85" t="s">
        <v>185</v>
      </c>
      <c r="C69" s="50" t="s">
        <v>184</v>
      </c>
      <c r="D69" s="242">
        <v>64.8</v>
      </c>
      <c r="E69" s="242">
        <v>162</v>
      </c>
      <c r="F69" s="52">
        <f t="shared" si="0"/>
        <v>250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10575.32</v>
      </c>
      <c r="E106" s="51">
        <f t="shared" si="23"/>
        <v>15132.18</v>
      </c>
      <c r="F106" s="52">
        <f t="shared" si="0"/>
        <v>143.08957081204164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10575.32</v>
      </c>
      <c r="E112" s="51">
        <f t="shared" si="25"/>
        <v>15132.18</v>
      </c>
      <c r="F112" s="52">
        <f t="shared" si="0"/>
        <v>143.08957081204164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10575.32</v>
      </c>
      <c r="E117" s="242">
        <v>15132.18</v>
      </c>
      <c r="F117" s="52">
        <f t="shared" si="0"/>
        <v>143.08957081204164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58952.68</v>
      </c>
      <c r="E133" s="51">
        <f t="shared" si="30"/>
        <v>90353.15</v>
      </c>
      <c r="F133" s="52">
        <f t="shared" ref="F133:F223" si="31">IF(D133&lt;&gt;0,IF(E133/D133&gt;=100,"&gt;&gt;100",E133/D133*100),"-")</f>
        <v>153.26385501049316</v>
      </c>
    </row>
    <row r="134" spans="1:6" ht="24" x14ac:dyDescent="0.2">
      <c r="A134" s="53">
        <v>671</v>
      </c>
      <c r="B134" s="232" t="s">
        <v>314</v>
      </c>
      <c r="C134" s="50" t="s">
        <v>315</v>
      </c>
      <c r="D134" s="51">
        <f t="shared" ref="D134:E134" si="32">SUM(D135:D137)</f>
        <v>58952.68</v>
      </c>
      <c r="E134" s="51">
        <f t="shared" si="32"/>
        <v>90353.15</v>
      </c>
      <c r="F134" s="52">
        <f t="shared" si="31"/>
        <v>153.26385501049316</v>
      </c>
    </row>
    <row r="135" spans="1:6" ht="12.75" customHeight="1" x14ac:dyDescent="0.2">
      <c r="A135" s="53">
        <v>6711</v>
      </c>
      <c r="B135" s="85" t="s">
        <v>316</v>
      </c>
      <c r="C135" s="50" t="s">
        <v>317</v>
      </c>
      <c r="D135" s="242">
        <v>58952.68</v>
      </c>
      <c r="E135" s="242">
        <v>89373.15</v>
      </c>
      <c r="F135" s="52">
        <f t="shared" si="31"/>
        <v>151.60150480012103</v>
      </c>
    </row>
    <row r="136" spans="1:6" ht="24" x14ac:dyDescent="0.2">
      <c r="A136" s="53">
        <v>6712</v>
      </c>
      <c r="B136" s="232" t="s">
        <v>318</v>
      </c>
      <c r="C136" s="50" t="s">
        <v>319</v>
      </c>
      <c r="D136" s="242">
        <v>0</v>
      </c>
      <c r="E136" s="242">
        <v>980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85552.68</v>
      </c>
      <c r="E151" s="51">
        <f t="shared" si="35"/>
        <v>118085.54</v>
      </c>
      <c r="F151" s="52">
        <f t="shared" si="31"/>
        <v>138.02669887138546</v>
      </c>
    </row>
    <row r="152" spans="1:6" ht="12.75" customHeight="1" x14ac:dyDescent="0.2">
      <c r="A152" s="53">
        <v>31</v>
      </c>
      <c r="B152" s="85" t="s">
        <v>349</v>
      </c>
      <c r="C152" s="50" t="s">
        <v>350</v>
      </c>
      <c r="D152" s="51">
        <f t="shared" ref="D152:E152" si="36">D153+D158+D159</f>
        <v>63954.7</v>
      </c>
      <c r="E152" s="51">
        <f t="shared" si="36"/>
        <v>93399.11</v>
      </c>
      <c r="F152" s="52">
        <f t="shared" si="31"/>
        <v>146.03947794298153</v>
      </c>
    </row>
    <row r="153" spans="1:6" ht="12.75" customHeight="1" x14ac:dyDescent="0.2">
      <c r="A153" s="53">
        <v>311</v>
      </c>
      <c r="B153" s="85" t="s">
        <v>351</v>
      </c>
      <c r="C153" s="50" t="s">
        <v>352</v>
      </c>
      <c r="D153" s="51">
        <f t="shared" ref="D153:E153" si="37">SUM(D154:D157)</f>
        <v>54896.72</v>
      </c>
      <c r="E153" s="51">
        <f t="shared" si="37"/>
        <v>79484.210000000006</v>
      </c>
      <c r="F153" s="52">
        <f t="shared" si="31"/>
        <v>144.78863218057475</v>
      </c>
    </row>
    <row r="154" spans="1:6" ht="12.75" customHeight="1" x14ac:dyDescent="0.2">
      <c r="A154" s="53">
        <v>3111</v>
      </c>
      <c r="B154" s="85" t="s">
        <v>353</v>
      </c>
      <c r="C154" s="50" t="s">
        <v>354</v>
      </c>
      <c r="D154" s="242">
        <v>54896.72</v>
      </c>
      <c r="E154" s="242">
        <f>64025.83+15458.38</f>
        <v>79484.210000000006</v>
      </c>
      <c r="F154" s="52">
        <f t="shared" si="31"/>
        <v>144.78863218057475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800</v>
      </c>
      <c r="F158" s="52" t="str">
        <f t="shared" si="31"/>
        <v>-</v>
      </c>
    </row>
    <row r="159" spans="1:6" ht="12.75" customHeight="1" x14ac:dyDescent="0.2">
      <c r="A159" s="53">
        <v>313</v>
      </c>
      <c r="B159" s="85" t="s">
        <v>363</v>
      </c>
      <c r="C159" s="50" t="s">
        <v>364</v>
      </c>
      <c r="D159" s="51">
        <f t="shared" ref="D159:E159" si="38">SUM(D160:D162)</f>
        <v>9057.98</v>
      </c>
      <c r="E159" s="51">
        <f t="shared" si="38"/>
        <v>13114.9</v>
      </c>
      <c r="F159" s="52">
        <f t="shared" si="31"/>
        <v>144.78835236995445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9057.98</v>
      </c>
      <c r="E161" s="242">
        <v>13114.9</v>
      </c>
      <c r="F161" s="52">
        <f t="shared" si="31"/>
        <v>144.78835236995445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21233.25</v>
      </c>
      <c r="E163" s="51">
        <f t="shared" si="39"/>
        <v>24266</v>
      </c>
      <c r="F163" s="52">
        <f t="shared" si="31"/>
        <v>114.28302308878764</v>
      </c>
    </row>
    <row r="164" spans="1:6" ht="12.75" customHeight="1" x14ac:dyDescent="0.2">
      <c r="A164" s="53">
        <v>321</v>
      </c>
      <c r="B164" s="85" t="s">
        <v>372</v>
      </c>
      <c r="C164" s="50" t="s">
        <v>373</v>
      </c>
      <c r="D164" s="51">
        <f t="shared" ref="D164:E164" si="40">SUM(D165:D168)</f>
        <v>3882.87</v>
      </c>
      <c r="E164" s="51">
        <f t="shared" si="40"/>
        <v>4383.5199999999995</v>
      </c>
      <c r="F164" s="52">
        <f t="shared" si="31"/>
        <v>112.89381308156079</v>
      </c>
    </row>
    <row r="165" spans="1:6" ht="12.75" customHeight="1" x14ac:dyDescent="0.2">
      <c r="A165" s="53">
        <v>3211</v>
      </c>
      <c r="B165" s="85" t="s">
        <v>374</v>
      </c>
      <c r="C165" s="50" t="s">
        <v>375</v>
      </c>
      <c r="D165" s="242">
        <v>44.48</v>
      </c>
      <c r="E165" s="242">
        <v>193</v>
      </c>
      <c r="F165" s="52">
        <f t="shared" si="31"/>
        <v>433.90287769784175</v>
      </c>
    </row>
    <row r="166" spans="1:6" ht="12.75" customHeight="1" x14ac:dyDescent="0.2">
      <c r="A166" s="53">
        <v>3212</v>
      </c>
      <c r="B166" s="85" t="s">
        <v>376</v>
      </c>
      <c r="C166" s="50" t="s">
        <v>377</v>
      </c>
      <c r="D166" s="242">
        <v>3700.71</v>
      </c>
      <c r="E166" s="242">
        <v>3520.85</v>
      </c>
      <c r="F166" s="52">
        <f t="shared" si="31"/>
        <v>95.139851542001395</v>
      </c>
    </row>
    <row r="167" spans="1:6" ht="12.75" customHeight="1" x14ac:dyDescent="0.2">
      <c r="A167" s="53">
        <v>3213</v>
      </c>
      <c r="B167" s="85" t="s">
        <v>378</v>
      </c>
      <c r="C167" s="50" t="s">
        <v>379</v>
      </c>
      <c r="D167" s="242">
        <v>0</v>
      </c>
      <c r="E167" s="242">
        <v>230.87</v>
      </c>
      <c r="F167" s="52" t="str">
        <f t="shared" si="31"/>
        <v>-</v>
      </c>
    </row>
    <row r="168" spans="1:6" ht="12.75" customHeight="1" x14ac:dyDescent="0.2">
      <c r="A168" s="53">
        <v>3214</v>
      </c>
      <c r="B168" s="85" t="s">
        <v>380</v>
      </c>
      <c r="C168" s="50" t="s">
        <v>381</v>
      </c>
      <c r="D168" s="242">
        <v>137.68</v>
      </c>
      <c r="E168" s="242">
        <v>438.8</v>
      </c>
      <c r="F168" s="52">
        <f t="shared" si="31"/>
        <v>318.71005229517721</v>
      </c>
    </row>
    <row r="169" spans="1:6" ht="12.75" customHeight="1" x14ac:dyDescent="0.2">
      <c r="A169" s="53">
        <v>322</v>
      </c>
      <c r="B169" s="85" t="s">
        <v>382</v>
      </c>
      <c r="C169" s="50" t="s">
        <v>383</v>
      </c>
      <c r="D169" s="51">
        <f t="shared" ref="D169:E169" si="41">SUM(D170:D176)</f>
        <v>13258.060000000001</v>
      </c>
      <c r="E169" s="51">
        <f t="shared" si="41"/>
        <v>15493.410000000002</v>
      </c>
      <c r="F169" s="52">
        <f t="shared" si="31"/>
        <v>116.86030987942428</v>
      </c>
    </row>
    <row r="170" spans="1:6" ht="12.75" customHeight="1" x14ac:dyDescent="0.2">
      <c r="A170" s="53">
        <v>3221</v>
      </c>
      <c r="B170" s="85" t="s">
        <v>384</v>
      </c>
      <c r="C170" s="50" t="s">
        <v>385</v>
      </c>
      <c r="D170" s="242">
        <v>1378.14</v>
      </c>
      <c r="E170" s="242">
        <v>1545.92</v>
      </c>
      <c r="F170" s="52">
        <f t="shared" si="31"/>
        <v>112.17437996139725</v>
      </c>
    </row>
    <row r="171" spans="1:6" ht="12.75" customHeight="1" x14ac:dyDescent="0.2">
      <c r="A171" s="53">
        <v>3222</v>
      </c>
      <c r="B171" s="85" t="s">
        <v>386</v>
      </c>
      <c r="C171" s="50" t="s">
        <v>387</v>
      </c>
      <c r="D171" s="242">
        <v>7008.03</v>
      </c>
      <c r="E171" s="242">
        <v>9035.43</v>
      </c>
      <c r="F171" s="52">
        <f t="shared" si="31"/>
        <v>128.92967067777965</v>
      </c>
    </row>
    <row r="172" spans="1:6" ht="12.75" customHeight="1" x14ac:dyDescent="0.2">
      <c r="A172" s="53">
        <v>3223</v>
      </c>
      <c r="B172" s="85" t="s">
        <v>388</v>
      </c>
      <c r="C172" s="50" t="s">
        <v>389</v>
      </c>
      <c r="D172" s="242">
        <v>4421.3500000000004</v>
      </c>
      <c r="E172" s="242">
        <v>2912.26</v>
      </c>
      <c r="F172" s="52">
        <f t="shared" si="31"/>
        <v>65.868117204021388</v>
      </c>
    </row>
    <row r="173" spans="1:6" ht="12.75" customHeight="1" x14ac:dyDescent="0.2">
      <c r="A173" s="53">
        <v>3224</v>
      </c>
      <c r="B173" s="85" t="s">
        <v>390</v>
      </c>
      <c r="C173" s="50" t="s">
        <v>391</v>
      </c>
      <c r="D173" s="242">
        <v>270.68</v>
      </c>
      <c r="E173" s="242">
        <v>460.77</v>
      </c>
      <c r="F173" s="52">
        <f t="shared" si="31"/>
        <v>170.22683611644743</v>
      </c>
    </row>
    <row r="174" spans="1:6" ht="12.75" customHeight="1" x14ac:dyDescent="0.2">
      <c r="A174" s="53">
        <v>3225</v>
      </c>
      <c r="B174" s="85" t="s">
        <v>392</v>
      </c>
      <c r="C174" s="50" t="s">
        <v>393</v>
      </c>
      <c r="D174" s="242">
        <v>179.86</v>
      </c>
      <c r="E174" s="242">
        <v>1539.03</v>
      </c>
      <c r="F174" s="52">
        <f t="shared" si="31"/>
        <v>855.6821972645389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3230.13</v>
      </c>
      <c r="E177" s="51">
        <f t="shared" si="42"/>
        <v>3574.59</v>
      </c>
      <c r="F177" s="52">
        <f t="shared" si="31"/>
        <v>110.66396708491608</v>
      </c>
    </row>
    <row r="178" spans="1:6" ht="12.75" customHeight="1" x14ac:dyDescent="0.2">
      <c r="A178" s="53">
        <v>3231</v>
      </c>
      <c r="B178" s="85" t="s">
        <v>400</v>
      </c>
      <c r="C178" s="50" t="s">
        <v>401</v>
      </c>
      <c r="D178" s="242">
        <v>223.55</v>
      </c>
      <c r="E178" s="242">
        <v>279.25</v>
      </c>
      <c r="F178" s="52">
        <f t="shared" si="31"/>
        <v>124.91612614627599</v>
      </c>
    </row>
    <row r="179" spans="1:6" ht="12.75" customHeight="1" x14ac:dyDescent="0.2">
      <c r="A179" s="53">
        <v>3232</v>
      </c>
      <c r="B179" s="85" t="s">
        <v>402</v>
      </c>
      <c r="C179" s="50" t="s">
        <v>403</v>
      </c>
      <c r="D179" s="242">
        <v>377.38</v>
      </c>
      <c r="E179" s="242">
        <v>133.63</v>
      </c>
      <c r="F179" s="52">
        <f t="shared" si="31"/>
        <v>35.409931633896868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1273.76</v>
      </c>
      <c r="E181" s="242">
        <v>1608.53</v>
      </c>
      <c r="F181" s="52">
        <f t="shared" si="31"/>
        <v>126.28203115186534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604.39</v>
      </c>
      <c r="E183" s="242">
        <v>680.41</v>
      </c>
      <c r="F183" s="52">
        <f t="shared" si="31"/>
        <v>112.57797117755091</v>
      </c>
    </row>
    <row r="184" spans="1:6" ht="12.75" customHeight="1" x14ac:dyDescent="0.2">
      <c r="A184" s="53">
        <v>3237</v>
      </c>
      <c r="B184" s="85" t="s">
        <v>412</v>
      </c>
      <c r="C184" s="50" t="s">
        <v>413</v>
      </c>
      <c r="D184" s="242">
        <v>502</v>
      </c>
      <c r="E184" s="242">
        <v>556.13</v>
      </c>
      <c r="F184" s="52">
        <f t="shared" si="31"/>
        <v>110.7828685258964</v>
      </c>
    </row>
    <row r="185" spans="1:6" ht="12.75" customHeight="1" x14ac:dyDescent="0.2">
      <c r="A185" s="53">
        <v>3238</v>
      </c>
      <c r="B185" s="85" t="s">
        <v>414</v>
      </c>
      <c r="C185" s="50" t="s">
        <v>415</v>
      </c>
      <c r="D185" s="242">
        <v>249.05</v>
      </c>
      <c r="E185" s="242">
        <v>299.01</v>
      </c>
      <c r="F185" s="52">
        <f t="shared" si="31"/>
        <v>120.06022886970487</v>
      </c>
    </row>
    <row r="186" spans="1:6" ht="12.75" customHeight="1" x14ac:dyDescent="0.2">
      <c r="A186" s="53">
        <v>3239</v>
      </c>
      <c r="B186" s="85" t="s">
        <v>416</v>
      </c>
      <c r="C186" s="50" t="s">
        <v>417</v>
      </c>
      <c r="D186" s="242">
        <v>0</v>
      </c>
      <c r="E186" s="242">
        <v>17.63</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862.19</v>
      </c>
      <c r="E188" s="51">
        <f t="shared" si="43"/>
        <v>814.48</v>
      </c>
      <c r="F188" s="52">
        <f t="shared" si="31"/>
        <v>94.466416915065125</v>
      </c>
    </row>
    <row r="189" spans="1:6" ht="12.75" customHeight="1" x14ac:dyDescent="0.2">
      <c r="A189" s="53">
        <v>3291</v>
      </c>
      <c r="B189" s="232" t="s">
        <v>422</v>
      </c>
      <c r="C189" s="50" t="s">
        <v>423</v>
      </c>
      <c r="D189" s="242">
        <v>743.78</v>
      </c>
      <c r="E189" s="242">
        <v>671.76</v>
      </c>
      <c r="F189" s="52">
        <f t="shared" si="31"/>
        <v>90.317029229073114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54.69</v>
      </c>
      <c r="E191" s="242">
        <v>79</v>
      </c>
      <c r="F191" s="52">
        <f t="shared" si="31"/>
        <v>144.45053940391296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63.72</v>
      </c>
      <c r="E193" s="242">
        <v>63.72</v>
      </c>
      <c r="F193" s="52">
        <f t="shared" si="31"/>
        <v>100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364.72999999999996</v>
      </c>
      <c r="E196" s="51">
        <f t="shared" si="44"/>
        <v>420.43</v>
      </c>
      <c r="F196" s="52">
        <f t="shared" si="31"/>
        <v>115.27157075096648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364.72999999999996</v>
      </c>
      <c r="E210" s="51">
        <f t="shared" si="47"/>
        <v>420.43</v>
      </c>
      <c r="F210" s="52">
        <f t="shared" si="31"/>
        <v>115.27157075096648</v>
      </c>
    </row>
    <row r="211" spans="1:6" ht="12.75" customHeight="1" x14ac:dyDescent="0.2">
      <c r="A211" s="53">
        <v>3431</v>
      </c>
      <c r="B211" s="232" t="s">
        <v>466</v>
      </c>
      <c r="C211" s="50" t="s">
        <v>467</v>
      </c>
      <c r="D211" s="242">
        <v>364.7</v>
      </c>
      <c r="E211" s="242">
        <v>420.43</v>
      </c>
      <c r="F211" s="52">
        <f t="shared" si="31"/>
        <v>115.28105292020841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0.03</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85552.68</v>
      </c>
      <c r="E289" s="51">
        <f t="shared" si="79"/>
        <v>118085.54</v>
      </c>
      <c r="F289" s="52">
        <f t="shared" si="76"/>
        <v>138.02669887138546</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15959.87999999999</v>
      </c>
      <c r="E291" s="51">
        <f>IF(E289&gt;=E6,E289-E6,0)</f>
        <v>12438.210000000006</v>
      </c>
      <c r="F291" s="52">
        <f t="shared" si="76"/>
        <v>77.934232588215039</v>
      </c>
    </row>
    <row r="292" spans="1:6" ht="12.75" customHeight="1" x14ac:dyDescent="0.2">
      <c r="A292" s="53">
        <v>92211</v>
      </c>
      <c r="B292" s="85" t="s">
        <v>624</v>
      </c>
      <c r="C292" s="50" t="s">
        <v>625</v>
      </c>
      <c r="D292" s="242">
        <v>8299.06</v>
      </c>
      <c r="E292" s="242">
        <v>0</v>
      </c>
      <c r="F292" s="52">
        <f t="shared" si="76"/>
        <v>0</v>
      </c>
    </row>
    <row r="293" spans="1:6" ht="12.75" customHeight="1" x14ac:dyDescent="0.2">
      <c r="A293" s="53">
        <v>92221</v>
      </c>
      <c r="B293" s="85" t="s">
        <v>626</v>
      </c>
      <c r="C293" s="50" t="s">
        <v>627</v>
      </c>
      <c r="D293" s="242">
        <v>0</v>
      </c>
      <c r="E293" s="242">
        <v>3170.66</v>
      </c>
      <c r="F293" s="52" t="str">
        <f t="shared" si="76"/>
        <v>-</v>
      </c>
    </row>
    <row r="294" spans="1:6" ht="12.75" customHeight="1" x14ac:dyDescent="0.2">
      <c r="A294" s="53">
        <v>96</v>
      </c>
      <c r="B294" s="85" t="s">
        <v>628</v>
      </c>
      <c r="C294" s="50" t="s">
        <v>629</v>
      </c>
      <c r="D294" s="242">
        <v>215.93</v>
      </c>
      <c r="E294" s="242">
        <v>345.07</v>
      </c>
      <c r="F294" s="52">
        <f t="shared" si="76"/>
        <v>159.80641874681609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683.75</v>
      </c>
      <c r="E350" s="51">
        <f t="shared" si="95"/>
        <v>1901.49</v>
      </c>
      <c r="F350" s="52">
        <f t="shared" si="81"/>
        <v>278.09725776965263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683.75</v>
      </c>
      <c r="E363" s="51">
        <f t="shared" si="99"/>
        <v>1901.49</v>
      </c>
      <c r="F363" s="52">
        <f t="shared" si="81"/>
        <v>278.09725776965263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683.75</v>
      </c>
      <c r="E369" s="51">
        <f t="shared" si="101"/>
        <v>1901.49</v>
      </c>
      <c r="F369" s="52">
        <f t="shared" si="81"/>
        <v>278.09725776965263</v>
      </c>
    </row>
    <row r="370" spans="1:6" ht="12.75" customHeight="1" x14ac:dyDescent="0.2">
      <c r="A370" s="53">
        <v>4221</v>
      </c>
      <c r="B370" s="85" t="s">
        <v>675</v>
      </c>
      <c r="C370" s="50" t="s">
        <v>767</v>
      </c>
      <c r="D370" s="242">
        <v>683.75</v>
      </c>
      <c r="E370" s="242">
        <v>1901.49</v>
      </c>
      <c r="F370" s="52">
        <f t="shared" si="81"/>
        <v>278.09725776965263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683.75</v>
      </c>
      <c r="E408" s="51">
        <f t="shared" si="111"/>
        <v>1901.49</v>
      </c>
      <c r="F408" s="52">
        <f t="shared" si="81"/>
        <v>278.09725776965263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848.3</v>
      </c>
      <c r="E410" s="242">
        <v>848.3</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69592.800000000003</v>
      </c>
      <c r="E412" s="51">
        <f>E6+E298</f>
        <v>105647.32999999999</v>
      </c>
      <c r="F412" s="52">
        <f t="shared" si="81"/>
        <v>151.80784506443192</v>
      </c>
    </row>
    <row r="413" spans="1:6" ht="12.75" customHeight="1" x14ac:dyDescent="0.2">
      <c r="A413" s="53" t="s">
        <v>609</v>
      </c>
      <c r="B413" s="85" t="s">
        <v>832</v>
      </c>
      <c r="C413" s="50" t="s">
        <v>833</v>
      </c>
      <c r="D413" s="51">
        <f t="shared" ref="D413:E413" si="112">D289+D350</f>
        <v>86236.43</v>
      </c>
      <c r="E413" s="51">
        <f t="shared" si="112"/>
        <v>119987.03</v>
      </c>
      <c r="F413" s="52">
        <f t="shared" si="81"/>
        <v>139.13728803476675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16643.62999999999</v>
      </c>
      <c r="E415" s="51">
        <f t="shared" si="114"/>
        <v>14339.700000000012</v>
      </c>
      <c r="F415" s="52">
        <f t="shared" si="81"/>
        <v>86.157286601540775</v>
      </c>
    </row>
    <row r="416" spans="1:6" ht="12.75" customHeight="1" x14ac:dyDescent="0.2">
      <c r="A416" s="60" t="s">
        <v>838</v>
      </c>
      <c r="B416" s="232" t="s">
        <v>839</v>
      </c>
      <c r="C416" s="61" t="s">
        <v>840</v>
      </c>
      <c r="D416" s="51">
        <f t="shared" ref="D416:E416" si="115">IF(D292-D293+D409-D410&gt;=0,D292-D293+D409-D410,0)</f>
        <v>7450.7599999999993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4018.96</v>
      </c>
      <c r="F417" s="52" t="str">
        <f t="shared" si="81"/>
        <v>-</v>
      </c>
    </row>
    <row r="418" spans="1:6" ht="12.75" customHeight="1" x14ac:dyDescent="0.2">
      <c r="A418" s="55" t="s">
        <v>843</v>
      </c>
      <c r="B418" s="233" t="s">
        <v>844</v>
      </c>
      <c r="C418" s="56" t="s">
        <v>845</v>
      </c>
      <c r="D418" s="62">
        <f t="shared" ref="D418:E418" si="117">D294+D411</f>
        <v>215.93</v>
      </c>
      <c r="E418" s="62">
        <f t="shared" si="117"/>
        <v>345.07</v>
      </c>
      <c r="F418" s="57">
        <f t="shared" si="81"/>
        <v>159.80641874681609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69592.800000000003</v>
      </c>
      <c r="E639" s="51">
        <f t="shared" si="180"/>
        <v>105647.32999999999</v>
      </c>
      <c r="F639" s="52">
        <f t="shared" si="119"/>
        <v>151.80784506443192</v>
      </c>
    </row>
    <row r="640" spans="1:6" ht="12.75" customHeight="1" x14ac:dyDescent="0.2">
      <c r="A640" s="53" t="s">
        <v>609</v>
      </c>
      <c r="B640" s="85" t="s">
        <v>1278</v>
      </c>
      <c r="C640" s="50" t="s">
        <v>1279</v>
      </c>
      <c r="D640" s="51">
        <f t="shared" ref="D640:E640" si="181">D413+D528</f>
        <v>86236.43</v>
      </c>
      <c r="E640" s="51">
        <f t="shared" si="181"/>
        <v>119987.03</v>
      </c>
      <c r="F640" s="52">
        <f t="shared" si="119"/>
        <v>139.13728803476675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16643.62999999999</v>
      </c>
      <c r="E642" s="51">
        <f t="shared" si="183"/>
        <v>14339.700000000012</v>
      </c>
      <c r="F642" s="52">
        <f t="shared" si="119"/>
        <v>86.157286601540775</v>
      </c>
    </row>
    <row r="643" spans="1:6" ht="24" x14ac:dyDescent="0.2">
      <c r="A643" s="60" t="s">
        <v>1284</v>
      </c>
      <c r="B643" s="85" t="s">
        <v>1285</v>
      </c>
      <c r="C643" s="61" t="s">
        <v>1284</v>
      </c>
      <c r="D643" s="51">
        <f t="shared" ref="D643:E643" si="184">IF(D416-D417+D637-D638&gt;=0,D416-D417+D637-D638,0)</f>
        <v>7450.7599999999993</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4018.96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9192.8699999999917</v>
      </c>
      <c r="E646" s="51">
        <f t="shared" si="187"/>
        <v>18358.660000000011</v>
      </c>
      <c r="F646" s="52">
        <f t="shared" si="119"/>
        <v>199.70542387741835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19490.32</v>
      </c>
      <c r="E649" s="242">
        <v>12147.87</v>
      </c>
      <c r="F649" s="52">
        <f t="shared" ref="F649:F724" si="188">IF(D649&lt;&gt;0,IF(E649/D649&gt;=100,"&gt;&gt;100",E649/D649*100),"-")</f>
        <v>62.327709344946626</v>
      </c>
    </row>
    <row r="650" spans="1:6" ht="12.75" customHeight="1" x14ac:dyDescent="0.2">
      <c r="A650" s="53" t="s">
        <v>1297</v>
      </c>
      <c r="B650" s="85" t="s">
        <v>1298</v>
      </c>
      <c r="C650" s="50" t="s">
        <v>1297</v>
      </c>
      <c r="D650" s="242">
        <v>72867.66</v>
      </c>
      <c r="E650" s="242">
        <v>107902.28</v>
      </c>
      <c r="F650" s="52">
        <f t="shared" si="188"/>
        <v>148.07979287382082</v>
      </c>
    </row>
    <row r="651" spans="1:6" ht="12.75" customHeight="1" x14ac:dyDescent="0.2">
      <c r="A651" s="53" t="s">
        <v>1299</v>
      </c>
      <c r="B651" s="85" t="s">
        <v>1300</v>
      </c>
      <c r="C651" s="50" t="s">
        <v>1299</v>
      </c>
      <c r="D651" s="242">
        <v>89407.26</v>
      </c>
      <c r="E651" s="242">
        <v>118984.85</v>
      </c>
      <c r="F651" s="52">
        <f t="shared" si="188"/>
        <v>133.08186605875184</v>
      </c>
    </row>
    <row r="652" spans="1:6" ht="24" x14ac:dyDescent="0.2">
      <c r="A652" s="53">
        <v>11</v>
      </c>
      <c r="B652" s="85" t="s">
        <v>1301</v>
      </c>
      <c r="C652" s="50" t="s">
        <v>1302</v>
      </c>
      <c r="D652" s="51">
        <f t="shared" ref="D652:E652" si="189">+D649+D650-D651</f>
        <v>2950.7200000000157</v>
      </c>
      <c r="E652" s="51">
        <f t="shared" si="189"/>
        <v>1065.2999999999884</v>
      </c>
      <c r="F652" s="52">
        <f t="shared" si="188"/>
        <v>36.103052814227802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10</v>
      </c>
      <c r="F656" s="52">
        <f t="shared" si="188"/>
        <v>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64.8</v>
      </c>
      <c r="E675" s="242">
        <v>162</v>
      </c>
      <c r="F675" s="52">
        <f t="shared" si="188"/>
        <v>250</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800</v>
      </c>
      <c r="F717" s="52" t="str">
        <f t="shared" si="188"/>
        <v>-</v>
      </c>
    </row>
    <row r="718" spans="1:6" ht="12.75" customHeight="1" x14ac:dyDescent="0.2">
      <c r="A718" s="53">
        <v>32121</v>
      </c>
      <c r="B718" s="85" t="s">
        <v>1416</v>
      </c>
      <c r="C718" s="50" t="s">
        <v>1417</v>
      </c>
      <c r="D718" s="242">
        <v>3700.71</v>
      </c>
      <c r="E718" s="242">
        <v>3520.85</v>
      </c>
      <c r="F718" s="52">
        <f t="shared" si="188"/>
        <v>95.139851542001395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73.66</v>
      </c>
      <c r="E720" s="242">
        <v>265.81</v>
      </c>
      <c r="F720" s="52">
        <f t="shared" si="188"/>
        <v>360.86071137659519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743.78</v>
      </c>
      <c r="E725" s="242">
        <v>671.76</v>
      </c>
      <c r="F725" s="52">
        <f t="shared" ref="F725:F979" si="190">IF(D725&lt;&gt;0,IF(E725/D725&gt;=100,"&gt;&gt;100",E725/D725*100),"-")</f>
        <v>90.317029229073114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4" zoomScale="110" zoomScaleNormal="11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16960.97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123105.55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121204.06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96517.63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24266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420.43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1901.49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118984.84999999999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117083.35999999999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93283.67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23349.79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449.9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1901.49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21081.670000000027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21081.67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21081.67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27870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2024-07-04T12:23:23Z</cp:lastPrinted>
  <dcterms:created xsi:type="dcterms:W3CDTF">2022-04-01T05:14:30Z</dcterms:created>
  <dcterms:modified xsi:type="dcterms:W3CDTF">2024-07-04T12:40:43Z</dcterms:modified>
</cp:coreProperties>
</file>