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orisnik\Desktop\VRTIĆ\financijski izvještaji\2022\"/>
    </mc:Choice>
  </mc:AlternateContent>
  <xr:revisionPtr revIDLastSave="0" documentId="13_ncr:1_{F30151E2-D5DF-43E6-8F94-0C4DC33B1E1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650" i="4" l="1"/>
  <c r="E97" i="4"/>
  <c r="E154" i="4"/>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F275" i="9" s="1"/>
  <c r="H280" i="9"/>
  <c r="G280" i="9"/>
  <c r="E280" i="9" s="1"/>
  <c r="B280" i="9" s="1"/>
  <c r="F280" i="9"/>
  <c r="H279" i="9"/>
  <c r="G279" i="9"/>
  <c r="F279" i="9"/>
  <c r="F278" i="9"/>
  <c r="F277" i="9"/>
  <c r="F276" i="9"/>
  <c r="L274" i="9"/>
  <c r="F274" i="9" s="1"/>
  <c r="H274" i="9"/>
  <c r="I273" i="9"/>
  <c r="E273" i="9" s="1"/>
  <c r="B273" i="9" s="1"/>
  <c r="H273" i="9"/>
  <c r="F273" i="9"/>
  <c r="E272" i="9"/>
  <c r="M271" i="9"/>
  <c r="F271" i="9" s="1"/>
  <c r="B271" i="9" s="1"/>
  <c r="L271" i="9"/>
  <c r="E271" i="9"/>
  <c r="M270" i="9"/>
  <c r="L270" i="9"/>
  <c r="F270" i="9" s="1"/>
  <c r="E270" i="9"/>
  <c r="M269" i="9"/>
  <c r="L269" i="9"/>
  <c r="F269" i="9"/>
  <c r="B269" i="9" s="1"/>
  <c r="E269" i="9"/>
  <c r="M268" i="9"/>
  <c r="L268" i="9"/>
  <c r="F268" i="9" s="1"/>
  <c r="E268" i="9"/>
  <c r="M267" i="9"/>
  <c r="F267" i="9" s="1"/>
  <c r="L267" i="9"/>
  <c r="E267" i="9"/>
  <c r="B267" i="9"/>
  <c r="M266" i="9"/>
  <c r="L266" i="9"/>
  <c r="F266" i="9" s="1"/>
  <c r="E266" i="9"/>
  <c r="B266" i="9" s="1"/>
  <c r="M265" i="9"/>
  <c r="L265" i="9"/>
  <c r="F265" i="9"/>
  <c r="B265" i="9" s="1"/>
  <c r="E265" i="9"/>
  <c r="M264" i="9"/>
  <c r="L264" i="9"/>
  <c r="F264" i="9" s="1"/>
  <c r="E264" i="9"/>
  <c r="B264" i="9" s="1"/>
  <c r="M263" i="9"/>
  <c r="F263" i="9" s="1"/>
  <c r="B263" i="9" s="1"/>
  <c r="L263" i="9"/>
  <c r="E263" i="9"/>
  <c r="M262" i="9"/>
  <c r="L262" i="9"/>
  <c r="F262" i="9" s="1"/>
  <c r="E262" i="9"/>
  <c r="M261" i="9"/>
  <c r="L261" i="9"/>
  <c r="F261" i="9"/>
  <c r="B261" i="9" s="1"/>
  <c r="E261" i="9"/>
  <c r="M260" i="9"/>
  <c r="L260" i="9"/>
  <c r="F260" i="9" s="1"/>
  <c r="E260" i="9"/>
  <c r="M259" i="9"/>
  <c r="F259" i="9" s="1"/>
  <c r="L259" i="9"/>
  <c r="E259" i="9"/>
  <c r="B259" i="9"/>
  <c r="M258" i="9"/>
  <c r="L258" i="9"/>
  <c r="F258" i="9" s="1"/>
  <c r="E258" i="9"/>
  <c r="B258" i="9" s="1"/>
  <c r="M257" i="9"/>
  <c r="L257" i="9"/>
  <c r="F257" i="9"/>
  <c r="B257" i="9" s="1"/>
  <c r="E257" i="9"/>
  <c r="M256" i="9"/>
  <c r="L256" i="9"/>
  <c r="F256" i="9" s="1"/>
  <c r="E256" i="9"/>
  <c r="B256" i="9" s="1"/>
  <c r="M255" i="9"/>
  <c r="F255" i="9" s="1"/>
  <c r="B255" i="9" s="1"/>
  <c r="L255" i="9"/>
  <c r="E255" i="9"/>
  <c r="M254" i="9"/>
  <c r="L254" i="9"/>
  <c r="F254" i="9" s="1"/>
  <c r="E254" i="9"/>
  <c r="M253" i="9"/>
  <c r="L253" i="9"/>
  <c r="F253" i="9"/>
  <c r="B253" i="9" s="1"/>
  <c r="E253" i="9"/>
  <c r="M252" i="9"/>
  <c r="L252" i="9"/>
  <c r="F252" i="9" s="1"/>
  <c r="E252" i="9"/>
  <c r="M251" i="9"/>
  <c r="F251" i="9" s="1"/>
  <c r="B251" i="9" s="1"/>
  <c r="L251" i="9"/>
  <c r="E251" i="9"/>
  <c r="M250" i="9"/>
  <c r="L250" i="9"/>
  <c r="F250" i="9" s="1"/>
  <c r="E250" i="9"/>
  <c r="B250" i="9" s="1"/>
  <c r="M249" i="9"/>
  <c r="L249" i="9"/>
  <c r="F249" i="9"/>
  <c r="B249" i="9" s="1"/>
  <c r="E249" i="9"/>
  <c r="M248" i="9"/>
  <c r="L248" i="9"/>
  <c r="F248" i="9" s="1"/>
  <c r="E248" i="9"/>
  <c r="B248" i="9" s="1"/>
  <c r="M247" i="9"/>
  <c r="L247" i="9"/>
  <c r="F247" i="9"/>
  <c r="B247" i="9" s="1"/>
  <c r="E247" i="9"/>
  <c r="M246" i="9"/>
  <c r="L246" i="9"/>
  <c r="F246" i="9" s="1"/>
  <c r="E246" i="9"/>
  <c r="B246" i="9" s="1"/>
  <c r="M245" i="9"/>
  <c r="L245" i="9"/>
  <c r="F245" i="9"/>
  <c r="B245" i="9" s="1"/>
  <c r="E245" i="9"/>
  <c r="M244" i="9"/>
  <c r="L244" i="9"/>
  <c r="F244" i="9" s="1"/>
  <c r="E244" i="9"/>
  <c r="B244" i="9" s="1"/>
  <c r="M243" i="9"/>
  <c r="L243" i="9"/>
  <c r="F243" i="9"/>
  <c r="B243" i="9" s="1"/>
  <c r="E243" i="9"/>
  <c r="M242" i="9"/>
  <c r="L242" i="9"/>
  <c r="F242" i="9" s="1"/>
  <c r="E242" i="9"/>
  <c r="B242" i="9" s="1"/>
  <c r="M241" i="9"/>
  <c r="L241" i="9"/>
  <c r="F241" i="9"/>
  <c r="B241" i="9" s="1"/>
  <c r="E241" i="9"/>
  <c r="M240" i="9"/>
  <c r="L240" i="9"/>
  <c r="F240" i="9" s="1"/>
  <c r="E240" i="9"/>
  <c r="B240" i="9" s="1"/>
  <c r="M239" i="9"/>
  <c r="L239" i="9"/>
  <c r="F239" i="9"/>
  <c r="B239" i="9" s="1"/>
  <c r="E239" i="9"/>
  <c r="M238" i="9"/>
  <c r="L238" i="9"/>
  <c r="F238" i="9" s="1"/>
  <c r="E238" i="9"/>
  <c r="B238" i="9" s="1"/>
  <c r="M237" i="9"/>
  <c r="L237" i="9"/>
  <c r="F237" i="9"/>
  <c r="B237" i="9" s="1"/>
  <c r="E237" i="9"/>
  <c r="M236" i="9"/>
  <c r="L236" i="9"/>
  <c r="F236" i="9" s="1"/>
  <c r="E236" i="9"/>
  <c r="B236" i="9" s="1"/>
  <c r="M235" i="9"/>
  <c r="L235" i="9"/>
  <c r="F235" i="9"/>
  <c r="B235" i="9" s="1"/>
  <c r="E235" i="9"/>
  <c r="M234" i="9"/>
  <c r="L234" i="9"/>
  <c r="F234" i="9" s="1"/>
  <c r="E234" i="9"/>
  <c r="B234" i="9" s="1"/>
  <c r="M233" i="9"/>
  <c r="L233" i="9"/>
  <c r="F233" i="9"/>
  <c r="E233" i="9"/>
  <c r="B233" i="9" s="1"/>
  <c r="M232" i="9"/>
  <c r="L232" i="9"/>
  <c r="F232" i="9" s="1"/>
  <c r="E232" i="9"/>
  <c r="M231" i="9"/>
  <c r="L231" i="9"/>
  <c r="F231" i="9" s="1"/>
  <c r="B231" i="9" s="1"/>
  <c r="E231" i="9"/>
  <c r="M230" i="9"/>
  <c r="L230" i="9"/>
  <c r="E230" i="9"/>
  <c r="M229" i="9"/>
  <c r="F229" i="9" s="1"/>
  <c r="L229" i="9"/>
  <c r="E229" i="9"/>
  <c r="B229" i="9"/>
  <c r="M228" i="9"/>
  <c r="L228" i="9"/>
  <c r="F228" i="9"/>
  <c r="E228" i="9"/>
  <c r="B228" i="9" s="1"/>
  <c r="M227" i="9"/>
  <c r="L227" i="9"/>
  <c r="F227" i="9"/>
  <c r="B227" i="9" s="1"/>
  <c r="E227" i="9"/>
  <c r="M226" i="9"/>
  <c r="L226" i="9"/>
  <c r="F226" i="9" s="1"/>
  <c r="E226" i="9"/>
  <c r="B226" i="9" s="1"/>
  <c r="H225" i="9"/>
  <c r="E225" i="9" s="1"/>
  <c r="B225" i="9" s="1"/>
  <c r="G225" i="9"/>
  <c r="F225" i="9"/>
  <c r="M224" i="9"/>
  <c r="L224" i="9"/>
  <c r="F224" i="9" s="1"/>
  <c r="E224" i="9"/>
  <c r="M223" i="9"/>
  <c r="L223" i="9"/>
  <c r="F223" i="9" s="1"/>
  <c r="B223" i="9" s="1"/>
  <c r="E223" i="9"/>
  <c r="M222" i="9"/>
  <c r="L222" i="9"/>
  <c r="E222" i="9"/>
  <c r="M221" i="9"/>
  <c r="L221" i="9"/>
  <c r="E221" i="9"/>
  <c r="M220" i="9"/>
  <c r="L220" i="9"/>
  <c r="F220" i="9"/>
  <c r="E220" i="9"/>
  <c r="M219" i="9"/>
  <c r="F219" i="9" s="1"/>
  <c r="B219" i="9" s="1"/>
  <c r="L219" i="9"/>
  <c r="E219" i="9"/>
  <c r="M218" i="9"/>
  <c r="L218" i="9"/>
  <c r="F218" i="9" s="1"/>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B143" i="9" s="1"/>
  <c r="G143" i="9"/>
  <c r="F143" i="9"/>
  <c r="F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F120" i="9"/>
  <c r="H119" i="9"/>
  <c r="E119" i="9" s="1"/>
  <c r="B119" i="9" s="1"/>
  <c r="G119" i="9"/>
  <c r="F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F112" i="9"/>
  <c r="H111" i="9"/>
  <c r="E111" i="9" s="1"/>
  <c r="B111" i="9" s="1"/>
  <c r="G111" i="9"/>
  <c r="F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F104" i="9"/>
  <c r="H103" i="9"/>
  <c r="E103" i="9" s="1"/>
  <c r="B103" i="9" s="1"/>
  <c r="G103" i="9"/>
  <c r="F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F96" i="9"/>
  <c r="H95" i="9"/>
  <c r="E95" i="9" s="1"/>
  <c r="B95" i="9" s="1"/>
  <c r="G95" i="9"/>
  <c r="F95" i="9"/>
  <c r="H94" i="9"/>
  <c r="G94" i="9"/>
  <c r="F94" i="9"/>
  <c r="E94" i="9"/>
  <c r="B94" i="9" s="1"/>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G45" i="9"/>
  <c r="F45" i="9"/>
  <c r="E45" i="9"/>
  <c r="B45" i="9" s="1"/>
  <c r="H44" i="9"/>
  <c r="E44" i="9" s="1"/>
  <c r="B44" i="9" s="1"/>
  <c r="G44" i="9"/>
  <c r="F44" i="9"/>
  <c r="H43" i="9"/>
  <c r="G43" i="9"/>
  <c r="F43" i="9"/>
  <c r="H42" i="9"/>
  <c r="G42" i="9"/>
  <c r="F42" i="9"/>
  <c r="H41" i="9"/>
  <c r="G41" i="9"/>
  <c r="F41" i="9"/>
  <c r="E41" i="9"/>
  <c r="B41" i="9" s="1"/>
  <c r="H40" i="9"/>
  <c r="G40" i="9"/>
  <c r="F40" i="9"/>
  <c r="H39" i="9"/>
  <c r="G39" i="9"/>
  <c r="F39" i="9"/>
  <c r="H38" i="9"/>
  <c r="G38" i="9"/>
  <c r="E38" i="9" s="1"/>
  <c r="B38" i="9" s="1"/>
  <c r="F38" i="9"/>
  <c r="H37" i="9"/>
  <c r="G37" i="9"/>
  <c r="E37" i="9" s="1"/>
  <c r="B37" i="9" s="1"/>
  <c r="F37" i="9"/>
  <c r="H36" i="9"/>
  <c r="E36" i="9" s="1"/>
  <c r="B36" i="9" s="1"/>
  <c r="G36" i="9"/>
  <c r="F36" i="9"/>
  <c r="H35" i="9"/>
  <c r="G35" i="9"/>
  <c r="E35" i="9" s="1"/>
  <c r="B35" i="9" s="1"/>
  <c r="F35" i="9"/>
  <c r="H34" i="9"/>
  <c r="G34" i="9"/>
  <c r="E34" i="9" s="1"/>
  <c r="B34" i="9" s="1"/>
  <c r="F34" i="9"/>
  <c r="H33" i="9"/>
  <c r="G33" i="9"/>
  <c r="E33" i="9" s="1"/>
  <c r="B33" i="9" s="1"/>
  <c r="F33" i="9"/>
  <c r="H32" i="9"/>
  <c r="E32" i="9" s="1"/>
  <c r="B32" i="9" s="1"/>
  <c r="G32" i="9"/>
  <c r="F32" i="9"/>
  <c r="H31" i="9"/>
  <c r="G31" i="9"/>
  <c r="E31" i="9" s="1"/>
  <c r="B31" i="9" s="1"/>
  <c r="F31" i="9"/>
  <c r="H30" i="9"/>
  <c r="G30" i="9"/>
  <c r="E30" i="9" s="1"/>
  <c r="B30" i="9" s="1"/>
  <c r="F30" i="9"/>
  <c r="H29" i="9"/>
  <c r="G29" i="9"/>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G23" i="9"/>
  <c r="E23" i="9" s="1"/>
  <c r="B23" i="9" s="1"/>
  <c r="F23" i="9"/>
  <c r="H22" i="9"/>
  <c r="G22" i="9"/>
  <c r="F22" i="9"/>
  <c r="H21" i="9"/>
  <c r="G21" i="9"/>
  <c r="E21" i="9" s="1"/>
  <c r="B21" i="9" s="1"/>
  <c r="F21" i="9"/>
  <c r="F20" i="9"/>
  <c r="F4" i="9"/>
  <c r="O3" i="9"/>
  <c r="G274" i="9" s="1"/>
  <c r="E274" i="9" s="1"/>
  <c r="B274" i="9" s="1"/>
  <c r="I3" i="9"/>
  <c r="H3" i="9"/>
  <c r="G3" i="9"/>
  <c r="D101" i="8"/>
  <c r="D95" i="8"/>
  <c r="D90" i="8"/>
  <c r="D85" i="8"/>
  <c r="D80" i="8"/>
  <c r="C1555" i="1" s="1"/>
  <c r="D75" i="8"/>
  <c r="D70" i="8"/>
  <c r="D65" i="8"/>
  <c r="D60" i="8"/>
  <c r="C1535" i="1" s="1"/>
  <c r="D55" i="8"/>
  <c r="D50" i="8"/>
  <c r="D44" i="8"/>
  <c r="D36" i="8"/>
  <c r="D26" i="8"/>
  <c r="D24" i="8" s="1"/>
  <c r="C1499" i="1" s="1"/>
  <c r="G1499" i="1" s="1"/>
  <c r="D18" i="8"/>
  <c r="D8" i="8"/>
  <c r="D6" i="8" s="1"/>
  <c r="C1481" i="1" s="1"/>
  <c r="E44" i="7"/>
  <c r="D44" i="7"/>
  <c r="E39" i="7"/>
  <c r="D39" i="7"/>
  <c r="D38" i="7" s="1"/>
  <c r="E38" i="7"/>
  <c r="E30" i="7"/>
  <c r="D30" i="7"/>
  <c r="E23" i="7"/>
  <c r="E22" i="7" s="1"/>
  <c r="D23" i="7"/>
  <c r="D22" i="7"/>
  <c r="H30" i="3" s="1"/>
  <c r="E7" i="7"/>
  <c r="E6" i="7" s="1"/>
  <c r="D7" i="7"/>
  <c r="D6" i="7"/>
  <c r="E5"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E114" i="6" s="1"/>
  <c r="D115" i="6"/>
  <c r="D114" i="6"/>
  <c r="C1408" i="1" s="1"/>
  <c r="F113" i="6"/>
  <c r="F112" i="6"/>
  <c r="F111" i="6"/>
  <c r="F110" i="6"/>
  <c r="F109" i="6"/>
  <c r="F108" i="6"/>
  <c r="E107" i="6"/>
  <c r="D107" i="6"/>
  <c r="F107" i="6" s="1"/>
  <c r="F106" i="6"/>
  <c r="F105" i="6"/>
  <c r="F104" i="6"/>
  <c r="F103" i="6"/>
  <c r="F102" i="6"/>
  <c r="F101" i="6"/>
  <c r="F100" i="6"/>
  <c r="F99" i="6"/>
  <c r="E99" i="6"/>
  <c r="D99" i="6"/>
  <c r="F98" i="6"/>
  <c r="F97" i="6"/>
  <c r="F96" i="6"/>
  <c r="F95" i="6"/>
  <c r="F94" i="6"/>
  <c r="E94" i="6"/>
  <c r="D1388"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79" i="5"/>
  <c r="F178" i="5"/>
  <c r="E177" i="5"/>
  <c r="H289"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E70" i="5"/>
  <c r="D70" i="5"/>
  <c r="D69" i="5" s="1"/>
  <c r="C1047" i="1" s="1"/>
  <c r="E69" i="5"/>
  <c r="D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6" i="4"/>
  <c r="F425" i="4"/>
  <c r="F424" i="4"/>
  <c r="F423" i="4"/>
  <c r="E422" i="4"/>
  <c r="E421" i="4" s="1"/>
  <c r="D422" i="4"/>
  <c r="E418" i="4"/>
  <c r="D418" i="4"/>
  <c r="F418" i="4" s="1"/>
  <c r="E417" i="4"/>
  <c r="E644" i="4" s="1"/>
  <c r="D638" i="1" s="1"/>
  <c r="D417" i="4"/>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D352" i="4"/>
  <c r="E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E124" i="4" s="1"/>
  <c r="D120" i="1" s="1"/>
  <c r="D128" i="4"/>
  <c r="F128" i="4" s="1"/>
  <c r="F127" i="4"/>
  <c r="F126" i="4"/>
  <c r="E125" i="4"/>
  <c r="D125"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78" i="1"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C1577"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C1554" i="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C1538" i="1"/>
  <c r="C1537" i="1"/>
  <c r="H1536" i="1"/>
  <c r="G1536" i="1"/>
  <c r="C1536" i="1"/>
  <c r="C1534" i="1"/>
  <c r="C1533" i="1"/>
  <c r="H1532" i="1"/>
  <c r="G1532" i="1"/>
  <c r="C1532" i="1"/>
  <c r="H1531" i="1"/>
  <c r="G1531" i="1"/>
  <c r="C1531" i="1"/>
  <c r="G1530" i="1"/>
  <c r="C1530" i="1"/>
  <c r="H1530" i="1" s="1"/>
  <c r="C1529" i="1"/>
  <c r="H1528" i="1"/>
  <c r="G1528" i="1"/>
  <c r="C1528" i="1"/>
  <c r="H1527" i="1"/>
  <c r="G1527" i="1"/>
  <c r="C1527" i="1"/>
  <c r="G1526" i="1"/>
  <c r="C1526" i="1"/>
  <c r="H1526" i="1" s="1"/>
  <c r="C1525" i="1"/>
  <c r="H1523" i="1"/>
  <c r="G1523" i="1"/>
  <c r="C1523" i="1"/>
  <c r="G1522"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C1510" i="1"/>
  <c r="C1509" i="1"/>
  <c r="H1508" i="1"/>
  <c r="G1508" i="1"/>
  <c r="C1508" i="1"/>
  <c r="H1507" i="1"/>
  <c r="G1507" i="1"/>
  <c r="C1507" i="1"/>
  <c r="G1506" i="1"/>
  <c r="C1506" i="1"/>
  <c r="H1506" i="1" s="1"/>
  <c r="C1505" i="1"/>
  <c r="C1504" i="1"/>
  <c r="G1504" i="1" s="1"/>
  <c r="C1503" i="1"/>
  <c r="H1503" i="1" s="1"/>
  <c r="C1502" i="1"/>
  <c r="H1502" i="1" s="1"/>
  <c r="C1501" i="1"/>
  <c r="H1500" i="1"/>
  <c r="G1500" i="1"/>
  <c r="C1500" i="1"/>
  <c r="H1499" i="1"/>
  <c r="G1498" i="1"/>
  <c r="C1498" i="1"/>
  <c r="H1498" i="1" s="1"/>
  <c r="C1497" i="1"/>
  <c r="H1496" i="1"/>
  <c r="G1496" i="1"/>
  <c r="C1496" i="1"/>
  <c r="H1495" i="1"/>
  <c r="G1495" i="1"/>
  <c r="C1495" i="1"/>
  <c r="C1494" i="1"/>
  <c r="H1494" i="1" s="1"/>
  <c r="C1493" i="1"/>
  <c r="C1492" i="1"/>
  <c r="H1492" i="1" s="1"/>
  <c r="C1491" i="1"/>
  <c r="H1491" i="1" s="1"/>
  <c r="C1490" i="1"/>
  <c r="C1489" i="1"/>
  <c r="H1488" i="1"/>
  <c r="G1488" i="1"/>
  <c r="C1488" i="1"/>
  <c r="H1487" i="1"/>
  <c r="G1487" i="1"/>
  <c r="C1487" i="1"/>
  <c r="C1486" i="1"/>
  <c r="H1486" i="1" s="1"/>
  <c r="C1485" i="1"/>
  <c r="C1484" i="1"/>
  <c r="H1484" i="1" s="1"/>
  <c r="G1482" i="1"/>
  <c r="C1482" i="1"/>
  <c r="H1482" i="1" s="1"/>
  <c r="C1480" i="1"/>
  <c r="G1480" i="1" s="1"/>
  <c r="D1479" i="1"/>
  <c r="J1479" i="1" s="1"/>
  <c r="C1479" i="1"/>
  <c r="H1478" i="1"/>
  <c r="G1478" i="1"/>
  <c r="I1478" i="1" s="1"/>
  <c r="D1478" i="1"/>
  <c r="J1478" i="1" s="1"/>
  <c r="C1478" i="1"/>
  <c r="D1477" i="1"/>
  <c r="J1477" i="1" s="1"/>
  <c r="C1477" i="1"/>
  <c r="H1476" i="1"/>
  <c r="G1476" i="1"/>
  <c r="I1476" i="1" s="1"/>
  <c r="D1476" i="1"/>
  <c r="J1476" i="1" s="1"/>
  <c r="C1476" i="1"/>
  <c r="H1475" i="1"/>
  <c r="G1475" i="1"/>
  <c r="D1475" i="1"/>
  <c r="C1475" i="1"/>
  <c r="D1474" i="1"/>
  <c r="J1474" i="1" s="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D1468" i="1"/>
  <c r="J1468" i="1" s="1"/>
  <c r="C1468" i="1"/>
  <c r="H1467" i="1"/>
  <c r="G1467" i="1"/>
  <c r="I1467" i="1" s="1"/>
  <c r="D1467" i="1"/>
  <c r="J1467" i="1" s="1"/>
  <c r="C1467" i="1"/>
  <c r="D1466" i="1"/>
  <c r="J1466" i="1" s="1"/>
  <c r="C1466" i="1"/>
  <c r="H1465" i="1"/>
  <c r="G1465" i="1"/>
  <c r="I1465" i="1" s="1"/>
  <c r="D1465" i="1"/>
  <c r="J1465" i="1" s="1"/>
  <c r="C1465" i="1"/>
  <c r="D1464" i="1"/>
  <c r="J1464" i="1" s="1"/>
  <c r="C1464" i="1"/>
  <c r="H1463" i="1"/>
  <c r="G1463" i="1"/>
  <c r="I1463" i="1" s="1"/>
  <c r="D1463" i="1"/>
  <c r="J1463" i="1" s="1"/>
  <c r="C1463" i="1"/>
  <c r="D1462" i="1"/>
  <c r="J1462" i="1" s="1"/>
  <c r="C1462" i="1"/>
  <c r="D1461" i="1"/>
  <c r="C1461" i="1"/>
  <c r="H1460" i="1"/>
  <c r="G1460" i="1"/>
  <c r="D1460" i="1"/>
  <c r="J1460" i="1" s="1"/>
  <c r="C1460" i="1"/>
  <c r="D1459" i="1"/>
  <c r="C1459" i="1"/>
  <c r="H1458" i="1"/>
  <c r="G1458" i="1"/>
  <c r="D1458" i="1"/>
  <c r="J1458" i="1" s="1"/>
  <c r="C1458" i="1"/>
  <c r="D1457" i="1"/>
  <c r="C1457" i="1"/>
  <c r="H1456" i="1"/>
  <c r="G1456" i="1"/>
  <c r="D1456" i="1"/>
  <c r="J1456" i="1" s="1"/>
  <c r="C1456" i="1"/>
  <c r="D1455" i="1"/>
  <c r="C1455" i="1"/>
  <c r="D1454" i="1"/>
  <c r="C1454" i="1"/>
  <c r="D1453" i="1"/>
  <c r="C1453" i="1"/>
  <c r="H1452" i="1"/>
  <c r="G1452" i="1"/>
  <c r="D1452" i="1"/>
  <c r="J1452" i="1" s="1"/>
  <c r="C1452" i="1"/>
  <c r="D1451" i="1"/>
  <c r="C1451" i="1"/>
  <c r="H1450" i="1"/>
  <c r="G1450" i="1"/>
  <c r="D1450" i="1"/>
  <c r="J1450" i="1" s="1"/>
  <c r="C1450" i="1"/>
  <c r="D1449" i="1"/>
  <c r="C1449" i="1"/>
  <c r="H1448" i="1"/>
  <c r="G1448" i="1"/>
  <c r="D1448" i="1"/>
  <c r="J1448" i="1" s="1"/>
  <c r="C1448" i="1"/>
  <c r="D1447" i="1"/>
  <c r="C1447" i="1"/>
  <c r="H1446" i="1"/>
  <c r="G1446" i="1"/>
  <c r="D1446" i="1"/>
  <c r="J1446" i="1" s="1"/>
  <c r="C1446" i="1"/>
  <c r="D1445" i="1"/>
  <c r="C1445" i="1"/>
  <c r="J1444" i="1"/>
  <c r="D1444" i="1"/>
  <c r="G1444" i="1" s="1"/>
  <c r="I1444" i="1" s="1"/>
  <c r="C1444" i="1"/>
  <c r="H1444" i="1" s="1"/>
  <c r="D1443" i="1"/>
  <c r="C1443" i="1"/>
  <c r="J1442" i="1"/>
  <c r="D1442" i="1"/>
  <c r="G1442" i="1" s="1"/>
  <c r="C1442" i="1"/>
  <c r="H1442" i="1" s="1"/>
  <c r="D1441" i="1"/>
  <c r="C1441" i="1"/>
  <c r="J1440" i="1"/>
  <c r="D1440" i="1"/>
  <c r="G1440" i="1" s="1"/>
  <c r="C1440" i="1"/>
  <c r="H1440" i="1" s="1"/>
  <c r="D1439" i="1"/>
  <c r="C1439" i="1"/>
  <c r="H1438" i="1"/>
  <c r="D1438" i="1"/>
  <c r="C1438" i="1"/>
  <c r="G1438" i="1" s="1"/>
  <c r="H1437" i="1"/>
  <c r="D1437" i="1"/>
  <c r="C1437" i="1"/>
  <c r="G1437" i="1" s="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H1423" i="1"/>
  <c r="C1423" i="1"/>
  <c r="G1423" i="1" s="1"/>
  <c r="D1422" i="1"/>
  <c r="C1422" i="1"/>
  <c r="H1421" i="1"/>
  <c r="D1421" i="1"/>
  <c r="C1421" i="1"/>
  <c r="G1421" i="1" s="1"/>
  <c r="H1420" i="1"/>
  <c r="D1420" i="1"/>
  <c r="C1420" i="1"/>
  <c r="G1420" i="1" s="1"/>
  <c r="D1419" i="1"/>
  <c r="C1419" i="1"/>
  <c r="G1419" i="1" s="1"/>
  <c r="D1418" i="1"/>
  <c r="C1418" i="1"/>
  <c r="H1417" i="1"/>
  <c r="D1417" i="1"/>
  <c r="C1417" i="1"/>
  <c r="G1417" i="1" s="1"/>
  <c r="H1416" i="1"/>
  <c r="D1416" i="1"/>
  <c r="C1416" i="1"/>
  <c r="G1416" i="1" s="1"/>
  <c r="D1415" i="1"/>
  <c r="C1415" i="1"/>
  <c r="G1415" i="1" s="1"/>
  <c r="D1414" i="1"/>
  <c r="C1414" i="1"/>
  <c r="H1413" i="1"/>
  <c r="D1413" i="1"/>
  <c r="C1413" i="1"/>
  <c r="G1413" i="1" s="1"/>
  <c r="H1412" i="1"/>
  <c r="D1412" i="1"/>
  <c r="C1412" i="1"/>
  <c r="G1412" i="1" s="1"/>
  <c r="D1411" i="1"/>
  <c r="C1411" i="1"/>
  <c r="G1411" i="1" s="1"/>
  <c r="D1410" i="1"/>
  <c r="C1410"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C1388" i="1"/>
  <c r="G1387" i="1"/>
  <c r="D1387" i="1"/>
  <c r="C1387" i="1"/>
  <c r="H1387" i="1" s="1"/>
  <c r="G1386" i="1"/>
  <c r="D1386" i="1"/>
  <c r="C1386" i="1"/>
  <c r="H1386" i="1" s="1"/>
  <c r="G1385" i="1"/>
  <c r="D1385" i="1"/>
  <c r="C1385" i="1"/>
  <c r="H1385" i="1" s="1"/>
  <c r="G1384" i="1"/>
  <c r="D1384" i="1"/>
  <c r="C1384" i="1"/>
  <c r="H1384" i="1" s="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D1331" i="1"/>
  <c r="C1331"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H1241" i="1"/>
  <c r="D1241" i="1"/>
  <c r="G1241" i="1" s="1"/>
  <c r="C1241" i="1"/>
  <c r="H1240" i="1"/>
  <c r="D1240" i="1"/>
  <c r="C1240" i="1"/>
  <c r="G1240" i="1" s="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D1232" i="1"/>
  <c r="C1232" i="1"/>
  <c r="H1231" i="1"/>
  <c r="G1231" i="1"/>
  <c r="D1231" i="1"/>
  <c r="C1231" i="1"/>
  <c r="H1230" i="1"/>
  <c r="G1230" i="1"/>
  <c r="D1230" i="1"/>
  <c r="C1230" i="1"/>
  <c r="D1229" i="1"/>
  <c r="C1229" i="1"/>
  <c r="D1228" i="1"/>
  <c r="C1228" i="1"/>
  <c r="H1228" i="1" s="1"/>
  <c r="D1227" i="1"/>
  <c r="C1227" i="1"/>
  <c r="H1226" i="1"/>
  <c r="G1226" i="1"/>
  <c r="D1226" i="1"/>
  <c r="C1226" i="1"/>
  <c r="H1225" i="1"/>
  <c r="G1225" i="1"/>
  <c r="D1225" i="1"/>
  <c r="C1225" i="1"/>
  <c r="D1224" i="1"/>
  <c r="H1224" i="1" s="1"/>
  <c r="C1224" i="1"/>
  <c r="D1223" i="1"/>
  <c r="H1223" i="1" s="1"/>
  <c r="C1223" i="1"/>
  <c r="G1221" i="1"/>
  <c r="D1221" i="1"/>
  <c r="C1221" i="1"/>
  <c r="H1221" i="1" s="1"/>
  <c r="D1220" i="1"/>
  <c r="H1220" i="1" s="1"/>
  <c r="C1220" i="1"/>
  <c r="G1219" i="1"/>
  <c r="D1219" i="1"/>
  <c r="C1219" i="1"/>
  <c r="H1219" i="1" s="1"/>
  <c r="H1218" i="1"/>
  <c r="G1218" i="1"/>
  <c r="D1218" i="1"/>
  <c r="C1218" i="1"/>
  <c r="D1217" i="1"/>
  <c r="C1217"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G1160" i="1" s="1"/>
  <c r="C1160" i="1"/>
  <c r="H1159" i="1"/>
  <c r="G1159" i="1"/>
  <c r="D1159" i="1"/>
  <c r="C1159" i="1"/>
  <c r="H1158" i="1"/>
  <c r="G1158" i="1"/>
  <c r="D1158" i="1"/>
  <c r="C1158" i="1"/>
  <c r="D1157" i="1"/>
  <c r="G1157" i="1" s="1"/>
  <c r="C1157" i="1"/>
  <c r="H1157" i="1" s="1"/>
  <c r="G1156" i="1"/>
  <c r="D1156" i="1"/>
  <c r="C1156" i="1"/>
  <c r="H1156" i="1" s="1"/>
  <c r="H1155" i="1"/>
  <c r="D1155" i="1"/>
  <c r="G1155" i="1" s="1"/>
  <c r="C1155" i="1"/>
  <c r="D1154" i="1"/>
  <c r="C1154"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C1138" i="1"/>
  <c r="G1138" i="1" s="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G1053" i="1"/>
  <c r="D1053" i="1"/>
  <c r="C1053" i="1"/>
  <c r="H1053" i="1" s="1"/>
  <c r="D1052" i="1"/>
  <c r="C1052" i="1"/>
  <c r="H1052" i="1" s="1"/>
  <c r="H1051" i="1"/>
  <c r="G1051" i="1"/>
  <c r="D1051" i="1"/>
  <c r="C1051" i="1"/>
  <c r="D1050" i="1"/>
  <c r="H1050" i="1" s="1"/>
  <c r="C1050" i="1"/>
  <c r="H1049" i="1"/>
  <c r="G1049"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2" i="1"/>
  <c r="D1032" i="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H1003" i="1"/>
  <c r="G1003" i="1"/>
  <c r="D1003" i="1"/>
  <c r="C1003" i="1"/>
  <c r="H1002" i="1"/>
  <c r="G1002" i="1"/>
  <c r="D1002" i="1"/>
  <c r="C1002" i="1"/>
  <c r="H1001" i="1"/>
  <c r="G1001" i="1"/>
  <c r="D1001" i="1"/>
  <c r="C1001" i="1"/>
  <c r="H1000" i="1"/>
  <c r="D1000" i="1"/>
  <c r="C1000" i="1"/>
  <c r="G1000" i="1" s="1"/>
  <c r="D999" i="1"/>
  <c r="C999" i="1"/>
  <c r="H999" i="1" s="1"/>
  <c r="D998" i="1"/>
  <c r="C998" i="1"/>
  <c r="H998"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G944" i="1"/>
  <c r="D944" i="1"/>
  <c r="H944" i="1" s="1"/>
  <c r="C944" i="1"/>
  <c r="D943" i="1"/>
  <c r="H943" i="1" s="1"/>
  <c r="C943" i="1"/>
  <c r="G942" i="1"/>
  <c r="D942" i="1"/>
  <c r="H942" i="1" s="1"/>
  <c r="C942" i="1"/>
  <c r="D941" i="1"/>
  <c r="C941" i="1"/>
  <c r="G940" i="1"/>
  <c r="D940" i="1"/>
  <c r="H940" i="1" s="1"/>
  <c r="C940" i="1"/>
  <c r="D939" i="1"/>
  <c r="H939" i="1" s="1"/>
  <c r="C939" i="1"/>
  <c r="G938" i="1"/>
  <c r="D938" i="1"/>
  <c r="H938" i="1" s="1"/>
  <c r="C938" i="1"/>
  <c r="D937" i="1"/>
  <c r="C937" i="1"/>
  <c r="G936" i="1"/>
  <c r="D936" i="1"/>
  <c r="H936" i="1" s="1"/>
  <c r="C936" i="1"/>
  <c r="G935" i="1"/>
  <c r="D935" i="1"/>
  <c r="H935" i="1" s="1"/>
  <c r="C935" i="1"/>
  <c r="G934" i="1"/>
  <c r="D934" i="1"/>
  <c r="H934" i="1" s="1"/>
  <c r="C934" i="1"/>
  <c r="D933" i="1"/>
  <c r="C933" i="1"/>
  <c r="G932" i="1"/>
  <c r="D932" i="1"/>
  <c r="H932" i="1" s="1"/>
  <c r="C932" i="1"/>
  <c r="G931" i="1"/>
  <c r="D931" i="1"/>
  <c r="H931" i="1" s="1"/>
  <c r="C931" i="1"/>
  <c r="G930" i="1"/>
  <c r="D930" i="1"/>
  <c r="H930" i="1" s="1"/>
  <c r="C930" i="1"/>
  <c r="D929" i="1"/>
  <c r="C929" i="1"/>
  <c r="G928" i="1"/>
  <c r="D928" i="1"/>
  <c r="H928" i="1" s="1"/>
  <c r="C928" i="1"/>
  <c r="G927" i="1"/>
  <c r="D927" i="1"/>
  <c r="H927" i="1" s="1"/>
  <c r="C927" i="1"/>
  <c r="G926" i="1"/>
  <c r="D926" i="1"/>
  <c r="H926" i="1" s="1"/>
  <c r="C926" i="1"/>
  <c r="D925" i="1"/>
  <c r="C925" i="1"/>
  <c r="G924" i="1"/>
  <c r="D924" i="1"/>
  <c r="H924" i="1" s="1"/>
  <c r="C924" i="1"/>
  <c r="G923" i="1"/>
  <c r="D923" i="1"/>
  <c r="H923" i="1" s="1"/>
  <c r="C923" i="1"/>
  <c r="G922" i="1"/>
  <c r="D922" i="1"/>
  <c r="H922" i="1" s="1"/>
  <c r="C922" i="1"/>
  <c r="D921" i="1"/>
  <c r="C921" i="1"/>
  <c r="G920" i="1"/>
  <c r="D920" i="1"/>
  <c r="H920" i="1" s="1"/>
  <c r="C920" i="1"/>
  <c r="G919" i="1"/>
  <c r="D919" i="1"/>
  <c r="H919" i="1" s="1"/>
  <c r="C919" i="1"/>
  <c r="G918" i="1"/>
  <c r="D918" i="1"/>
  <c r="H918" i="1" s="1"/>
  <c r="C918" i="1"/>
  <c r="D917" i="1"/>
  <c r="C917" i="1"/>
  <c r="G916" i="1"/>
  <c r="D916" i="1"/>
  <c r="H916" i="1" s="1"/>
  <c r="C916" i="1"/>
  <c r="G915" i="1"/>
  <c r="D915" i="1"/>
  <c r="H915" i="1" s="1"/>
  <c r="C915" i="1"/>
  <c r="G914" i="1"/>
  <c r="D914" i="1"/>
  <c r="H914" i="1" s="1"/>
  <c r="C914" i="1"/>
  <c r="D913" i="1"/>
  <c r="C913" i="1"/>
  <c r="G912" i="1"/>
  <c r="D912" i="1"/>
  <c r="H912" i="1" s="1"/>
  <c r="C912" i="1"/>
  <c r="G911" i="1"/>
  <c r="D911" i="1"/>
  <c r="H911" i="1" s="1"/>
  <c r="C911" i="1"/>
  <c r="G910" i="1"/>
  <c r="D910" i="1"/>
  <c r="H910" i="1" s="1"/>
  <c r="C910" i="1"/>
  <c r="D909" i="1"/>
  <c r="C909" i="1"/>
  <c r="G908" i="1"/>
  <c r="D908" i="1"/>
  <c r="H908" i="1" s="1"/>
  <c r="C908" i="1"/>
  <c r="G907" i="1"/>
  <c r="D907" i="1"/>
  <c r="H907" i="1" s="1"/>
  <c r="C907" i="1"/>
  <c r="G906" i="1"/>
  <c r="D906" i="1"/>
  <c r="H906" i="1" s="1"/>
  <c r="C906" i="1"/>
  <c r="D905" i="1"/>
  <c r="C905" i="1"/>
  <c r="G904" i="1"/>
  <c r="D904" i="1"/>
  <c r="H904" i="1" s="1"/>
  <c r="C904" i="1"/>
  <c r="G903" i="1"/>
  <c r="D903" i="1"/>
  <c r="H903" i="1" s="1"/>
  <c r="C903" i="1"/>
  <c r="G902" i="1"/>
  <c r="D902" i="1"/>
  <c r="H902" i="1" s="1"/>
  <c r="C902" i="1"/>
  <c r="D901" i="1"/>
  <c r="C901" i="1"/>
  <c r="G900" i="1"/>
  <c r="D900" i="1"/>
  <c r="H900" i="1" s="1"/>
  <c r="C900" i="1"/>
  <c r="G899" i="1"/>
  <c r="D899" i="1"/>
  <c r="H899" i="1" s="1"/>
  <c r="C899" i="1"/>
  <c r="G898" i="1"/>
  <c r="D898" i="1"/>
  <c r="H898" i="1" s="1"/>
  <c r="C898" i="1"/>
  <c r="D897" i="1"/>
  <c r="C897" i="1"/>
  <c r="G896" i="1"/>
  <c r="D896" i="1"/>
  <c r="H896" i="1" s="1"/>
  <c r="C896" i="1"/>
  <c r="G895" i="1"/>
  <c r="D895" i="1"/>
  <c r="H895" i="1" s="1"/>
  <c r="C895" i="1"/>
  <c r="G894" i="1"/>
  <c r="D894" i="1"/>
  <c r="H894" i="1" s="1"/>
  <c r="C894" i="1"/>
  <c r="D893" i="1"/>
  <c r="C893" i="1"/>
  <c r="G892" i="1"/>
  <c r="D892" i="1"/>
  <c r="H892" i="1" s="1"/>
  <c r="C892" i="1"/>
  <c r="G891" i="1"/>
  <c r="D891" i="1"/>
  <c r="H891" i="1" s="1"/>
  <c r="C891" i="1"/>
  <c r="D890" i="1"/>
  <c r="H890" i="1" s="1"/>
  <c r="C890" i="1"/>
  <c r="D889" i="1"/>
  <c r="C889" i="1"/>
  <c r="G888" i="1"/>
  <c r="D888" i="1"/>
  <c r="H888" i="1" s="1"/>
  <c r="C888" i="1"/>
  <c r="G887" i="1"/>
  <c r="D887" i="1"/>
  <c r="H887" i="1" s="1"/>
  <c r="C887" i="1"/>
  <c r="D886" i="1"/>
  <c r="H886" i="1" s="1"/>
  <c r="C886" i="1"/>
  <c r="D885" i="1"/>
  <c r="C885" i="1"/>
  <c r="G884" i="1"/>
  <c r="D884" i="1"/>
  <c r="H884" i="1" s="1"/>
  <c r="C884" i="1"/>
  <c r="G883" i="1"/>
  <c r="D883" i="1"/>
  <c r="H883" i="1" s="1"/>
  <c r="C883" i="1"/>
  <c r="G882" i="1"/>
  <c r="D882" i="1"/>
  <c r="H882" i="1" s="1"/>
  <c r="C882" i="1"/>
  <c r="D881" i="1"/>
  <c r="C881" i="1"/>
  <c r="G880" i="1"/>
  <c r="D880" i="1"/>
  <c r="H880" i="1" s="1"/>
  <c r="C880" i="1"/>
  <c r="G879" i="1"/>
  <c r="D879" i="1"/>
  <c r="H879" i="1" s="1"/>
  <c r="C879" i="1"/>
  <c r="G878" i="1"/>
  <c r="D878" i="1"/>
  <c r="H878" i="1" s="1"/>
  <c r="C878" i="1"/>
  <c r="D877" i="1"/>
  <c r="C877" i="1"/>
  <c r="G876" i="1"/>
  <c r="D876" i="1"/>
  <c r="H876" i="1" s="1"/>
  <c r="C876" i="1"/>
  <c r="G875" i="1"/>
  <c r="D875" i="1"/>
  <c r="H875" i="1" s="1"/>
  <c r="C875" i="1"/>
  <c r="D874" i="1"/>
  <c r="H874" i="1" s="1"/>
  <c r="C874" i="1"/>
  <c r="D873" i="1"/>
  <c r="C873" i="1"/>
  <c r="G872" i="1"/>
  <c r="D872" i="1"/>
  <c r="H872" i="1" s="1"/>
  <c r="C872" i="1"/>
  <c r="G871" i="1"/>
  <c r="D871" i="1"/>
  <c r="H871" i="1" s="1"/>
  <c r="C871" i="1"/>
  <c r="D870" i="1"/>
  <c r="H870" i="1" s="1"/>
  <c r="C870" i="1"/>
  <c r="D869" i="1"/>
  <c r="C869" i="1"/>
  <c r="G868" i="1"/>
  <c r="D868" i="1"/>
  <c r="H868" i="1" s="1"/>
  <c r="C868" i="1"/>
  <c r="G867" i="1"/>
  <c r="D867" i="1"/>
  <c r="H867" i="1" s="1"/>
  <c r="C867" i="1"/>
  <c r="G866" i="1"/>
  <c r="D866" i="1"/>
  <c r="H866" i="1" s="1"/>
  <c r="C866" i="1"/>
  <c r="D865" i="1"/>
  <c r="C865" i="1"/>
  <c r="G864" i="1"/>
  <c r="D864" i="1"/>
  <c r="H864" i="1" s="1"/>
  <c r="C864" i="1"/>
  <c r="G863" i="1"/>
  <c r="D863" i="1"/>
  <c r="H863" i="1" s="1"/>
  <c r="C863" i="1"/>
  <c r="G862" i="1"/>
  <c r="D862" i="1"/>
  <c r="H862" i="1" s="1"/>
  <c r="C862" i="1"/>
  <c r="D861" i="1"/>
  <c r="C861" i="1"/>
  <c r="G860" i="1"/>
  <c r="D860" i="1"/>
  <c r="H860" i="1" s="1"/>
  <c r="C860" i="1"/>
  <c r="G859" i="1"/>
  <c r="D859" i="1"/>
  <c r="H859" i="1" s="1"/>
  <c r="C859" i="1"/>
  <c r="D858" i="1"/>
  <c r="H858" i="1" s="1"/>
  <c r="C858" i="1"/>
  <c r="D857" i="1"/>
  <c r="C857" i="1"/>
  <c r="G856" i="1"/>
  <c r="D856" i="1"/>
  <c r="H856" i="1" s="1"/>
  <c r="C856" i="1"/>
  <c r="G855" i="1"/>
  <c r="D855" i="1"/>
  <c r="H855" i="1" s="1"/>
  <c r="C855" i="1"/>
  <c r="D854" i="1"/>
  <c r="H854" i="1" s="1"/>
  <c r="C854" i="1"/>
  <c r="D853" i="1"/>
  <c r="C853" i="1"/>
  <c r="G852" i="1"/>
  <c r="D852" i="1"/>
  <c r="H852" i="1" s="1"/>
  <c r="C852" i="1"/>
  <c r="G851" i="1"/>
  <c r="D851" i="1"/>
  <c r="H851" i="1" s="1"/>
  <c r="C851" i="1"/>
  <c r="G850" i="1"/>
  <c r="D850" i="1"/>
  <c r="H850" i="1" s="1"/>
  <c r="C850" i="1"/>
  <c r="D849" i="1"/>
  <c r="C849" i="1"/>
  <c r="G848" i="1"/>
  <c r="D848" i="1"/>
  <c r="H848" i="1" s="1"/>
  <c r="C848" i="1"/>
  <c r="G847" i="1"/>
  <c r="D847" i="1"/>
  <c r="H847" i="1" s="1"/>
  <c r="C847" i="1"/>
  <c r="G846" i="1"/>
  <c r="D846" i="1"/>
  <c r="H846" i="1" s="1"/>
  <c r="C846" i="1"/>
  <c r="D845" i="1"/>
  <c r="H845" i="1" s="1"/>
  <c r="C845" i="1"/>
  <c r="D844" i="1"/>
  <c r="H844" i="1" s="1"/>
  <c r="C844" i="1"/>
  <c r="G843" i="1"/>
  <c r="D843" i="1"/>
  <c r="H843" i="1" s="1"/>
  <c r="C843" i="1"/>
  <c r="G842" i="1"/>
  <c r="D842" i="1"/>
  <c r="H842" i="1" s="1"/>
  <c r="C842" i="1"/>
  <c r="D841" i="1"/>
  <c r="H841" i="1" s="1"/>
  <c r="C841" i="1"/>
  <c r="D840" i="1"/>
  <c r="H840" i="1" s="1"/>
  <c r="C840" i="1"/>
  <c r="G839" i="1"/>
  <c r="D839" i="1"/>
  <c r="H839" i="1" s="1"/>
  <c r="C839" i="1"/>
  <c r="G838" i="1"/>
  <c r="D838" i="1"/>
  <c r="H838" i="1" s="1"/>
  <c r="C838" i="1"/>
  <c r="D837" i="1"/>
  <c r="H837" i="1" s="1"/>
  <c r="C837" i="1"/>
  <c r="D836" i="1"/>
  <c r="H836" i="1" s="1"/>
  <c r="C836" i="1"/>
  <c r="G835" i="1"/>
  <c r="D835" i="1"/>
  <c r="H835" i="1" s="1"/>
  <c r="C835" i="1"/>
  <c r="G834" i="1"/>
  <c r="D834" i="1"/>
  <c r="H834" i="1" s="1"/>
  <c r="C834" i="1"/>
  <c r="D833" i="1"/>
  <c r="H833" i="1" s="1"/>
  <c r="C833" i="1"/>
  <c r="D832" i="1"/>
  <c r="H832" i="1" s="1"/>
  <c r="C832" i="1"/>
  <c r="G831" i="1"/>
  <c r="D831" i="1"/>
  <c r="H831" i="1" s="1"/>
  <c r="C831" i="1"/>
  <c r="G830" i="1"/>
  <c r="D830" i="1"/>
  <c r="H830" i="1" s="1"/>
  <c r="C830" i="1"/>
  <c r="D829" i="1"/>
  <c r="H829" i="1" s="1"/>
  <c r="C829" i="1"/>
  <c r="D828" i="1"/>
  <c r="H828" i="1" s="1"/>
  <c r="C828" i="1"/>
  <c r="G827" i="1"/>
  <c r="D827" i="1"/>
  <c r="H827" i="1" s="1"/>
  <c r="C827" i="1"/>
  <c r="G826" i="1"/>
  <c r="D826" i="1"/>
  <c r="H826" i="1" s="1"/>
  <c r="C826" i="1"/>
  <c r="D825" i="1"/>
  <c r="H825" i="1" s="1"/>
  <c r="C825" i="1"/>
  <c r="D824" i="1"/>
  <c r="H824" i="1" s="1"/>
  <c r="C824" i="1"/>
  <c r="G823" i="1"/>
  <c r="D823" i="1"/>
  <c r="H823" i="1" s="1"/>
  <c r="C823" i="1"/>
  <c r="G822" i="1"/>
  <c r="D822" i="1"/>
  <c r="H822" i="1" s="1"/>
  <c r="C822" i="1"/>
  <c r="D821" i="1"/>
  <c r="H821" i="1" s="1"/>
  <c r="C821" i="1"/>
  <c r="D820" i="1"/>
  <c r="H820" i="1" s="1"/>
  <c r="C820" i="1"/>
  <c r="G819" i="1"/>
  <c r="D819" i="1"/>
  <c r="H819" i="1" s="1"/>
  <c r="C819" i="1"/>
  <c r="G818" i="1"/>
  <c r="D818" i="1"/>
  <c r="H818" i="1" s="1"/>
  <c r="C818" i="1"/>
  <c r="D817" i="1"/>
  <c r="H817" i="1" s="1"/>
  <c r="C817" i="1"/>
  <c r="D816" i="1"/>
  <c r="H816" i="1" s="1"/>
  <c r="C816" i="1"/>
  <c r="G815" i="1"/>
  <c r="D815" i="1"/>
  <c r="H815" i="1" s="1"/>
  <c r="C815" i="1"/>
  <c r="G814" i="1"/>
  <c r="D814" i="1"/>
  <c r="H814" i="1" s="1"/>
  <c r="C814" i="1"/>
  <c r="D813" i="1"/>
  <c r="H813" i="1" s="1"/>
  <c r="C813" i="1"/>
  <c r="D812" i="1"/>
  <c r="H812" i="1" s="1"/>
  <c r="C812" i="1"/>
  <c r="G811" i="1"/>
  <c r="D811" i="1"/>
  <c r="H811" i="1" s="1"/>
  <c r="C811" i="1"/>
  <c r="G810" i="1"/>
  <c r="D810" i="1"/>
  <c r="H810" i="1" s="1"/>
  <c r="C810" i="1"/>
  <c r="D809" i="1"/>
  <c r="H809" i="1" s="1"/>
  <c r="C809" i="1"/>
  <c r="D808" i="1"/>
  <c r="H808" i="1" s="1"/>
  <c r="C808" i="1"/>
  <c r="G807" i="1"/>
  <c r="D807" i="1"/>
  <c r="H807" i="1" s="1"/>
  <c r="C807" i="1"/>
  <c r="G806" i="1"/>
  <c r="D806" i="1"/>
  <c r="H806" i="1" s="1"/>
  <c r="C806" i="1"/>
  <c r="D805" i="1"/>
  <c r="H805" i="1" s="1"/>
  <c r="C805" i="1"/>
  <c r="D804" i="1"/>
  <c r="H804" i="1" s="1"/>
  <c r="C804" i="1"/>
  <c r="G803" i="1"/>
  <c r="D803" i="1"/>
  <c r="H803" i="1" s="1"/>
  <c r="C803" i="1"/>
  <c r="G802" i="1"/>
  <c r="D802" i="1"/>
  <c r="H802" i="1" s="1"/>
  <c r="C802" i="1"/>
  <c r="D801" i="1"/>
  <c r="H801" i="1" s="1"/>
  <c r="C801" i="1"/>
  <c r="D800" i="1"/>
  <c r="H800" i="1" s="1"/>
  <c r="C800" i="1"/>
  <c r="G799" i="1"/>
  <c r="D799" i="1"/>
  <c r="H799" i="1" s="1"/>
  <c r="C799" i="1"/>
  <c r="G798" i="1"/>
  <c r="D798" i="1"/>
  <c r="H798" i="1" s="1"/>
  <c r="C798" i="1"/>
  <c r="D797" i="1"/>
  <c r="H797" i="1" s="1"/>
  <c r="C797" i="1"/>
  <c r="D796" i="1"/>
  <c r="H796" i="1" s="1"/>
  <c r="C796" i="1"/>
  <c r="G795" i="1"/>
  <c r="D795" i="1"/>
  <c r="H795" i="1" s="1"/>
  <c r="C795" i="1"/>
  <c r="G794" i="1"/>
  <c r="D794" i="1"/>
  <c r="H794" i="1" s="1"/>
  <c r="C794" i="1"/>
  <c r="D793" i="1"/>
  <c r="H793" i="1" s="1"/>
  <c r="C793" i="1"/>
  <c r="D792" i="1"/>
  <c r="H792" i="1" s="1"/>
  <c r="C792" i="1"/>
  <c r="G791" i="1"/>
  <c r="D791" i="1"/>
  <c r="H791" i="1" s="1"/>
  <c r="C791" i="1"/>
  <c r="G790" i="1"/>
  <c r="D790" i="1"/>
  <c r="H790" i="1" s="1"/>
  <c r="C790" i="1"/>
  <c r="D789" i="1"/>
  <c r="H789" i="1" s="1"/>
  <c r="C789" i="1"/>
  <c r="D788" i="1"/>
  <c r="H788" i="1" s="1"/>
  <c r="C788" i="1"/>
  <c r="G787" i="1"/>
  <c r="D787" i="1"/>
  <c r="H787" i="1" s="1"/>
  <c r="C787" i="1"/>
  <c r="G786" i="1"/>
  <c r="D786" i="1"/>
  <c r="H786" i="1" s="1"/>
  <c r="C786" i="1"/>
  <c r="D785" i="1"/>
  <c r="H785" i="1" s="1"/>
  <c r="C785" i="1"/>
  <c r="D784" i="1"/>
  <c r="H784" i="1" s="1"/>
  <c r="C784" i="1"/>
  <c r="G783" i="1"/>
  <c r="D783" i="1"/>
  <c r="H783" i="1" s="1"/>
  <c r="C783" i="1"/>
  <c r="G782" i="1"/>
  <c r="D782" i="1"/>
  <c r="H782" i="1" s="1"/>
  <c r="C782" i="1"/>
  <c r="D781" i="1"/>
  <c r="H781" i="1" s="1"/>
  <c r="C781" i="1"/>
  <c r="D780" i="1"/>
  <c r="H780" i="1" s="1"/>
  <c r="C780" i="1"/>
  <c r="G779" i="1"/>
  <c r="D779" i="1"/>
  <c r="H779" i="1" s="1"/>
  <c r="C779" i="1"/>
  <c r="G778" i="1"/>
  <c r="D778" i="1"/>
  <c r="H778" i="1" s="1"/>
  <c r="C778" i="1"/>
  <c r="D777" i="1"/>
  <c r="H777" i="1" s="1"/>
  <c r="C777" i="1"/>
  <c r="D776" i="1"/>
  <c r="H776" i="1" s="1"/>
  <c r="C776" i="1"/>
  <c r="G775" i="1"/>
  <c r="D775" i="1"/>
  <c r="H775" i="1" s="1"/>
  <c r="C775" i="1"/>
  <c r="G774" i="1"/>
  <c r="D774" i="1"/>
  <c r="H774" i="1" s="1"/>
  <c r="C774" i="1"/>
  <c r="D773" i="1"/>
  <c r="H773" i="1" s="1"/>
  <c r="C773" i="1"/>
  <c r="D772" i="1"/>
  <c r="H772" i="1" s="1"/>
  <c r="C772" i="1"/>
  <c r="G771" i="1"/>
  <c r="D771" i="1"/>
  <c r="H771" i="1" s="1"/>
  <c r="C771" i="1"/>
  <c r="G770" i="1"/>
  <c r="D770" i="1"/>
  <c r="H770" i="1" s="1"/>
  <c r="C770" i="1"/>
  <c r="D769" i="1"/>
  <c r="H769" i="1" s="1"/>
  <c r="C769" i="1"/>
  <c r="D768" i="1"/>
  <c r="H768" i="1" s="1"/>
  <c r="C768" i="1"/>
  <c r="G767" i="1"/>
  <c r="D767" i="1"/>
  <c r="H767" i="1" s="1"/>
  <c r="C767" i="1"/>
  <c r="G766" i="1"/>
  <c r="D766" i="1"/>
  <c r="H766" i="1" s="1"/>
  <c r="C766" i="1"/>
  <c r="D765" i="1"/>
  <c r="H765" i="1" s="1"/>
  <c r="C765" i="1"/>
  <c r="D764" i="1"/>
  <c r="H764" i="1" s="1"/>
  <c r="C764" i="1"/>
  <c r="G763" i="1"/>
  <c r="D763" i="1"/>
  <c r="H763" i="1" s="1"/>
  <c r="C763" i="1"/>
  <c r="G762" i="1"/>
  <c r="D762" i="1"/>
  <c r="H762" i="1" s="1"/>
  <c r="C762" i="1"/>
  <c r="D761" i="1"/>
  <c r="H761" i="1" s="1"/>
  <c r="C761" i="1"/>
  <c r="D760" i="1"/>
  <c r="H760" i="1" s="1"/>
  <c r="C760" i="1"/>
  <c r="G759" i="1"/>
  <c r="D759" i="1"/>
  <c r="H759" i="1" s="1"/>
  <c r="C759" i="1"/>
  <c r="G758" i="1"/>
  <c r="D758" i="1"/>
  <c r="H758" i="1" s="1"/>
  <c r="C758" i="1"/>
  <c r="D757" i="1"/>
  <c r="H757" i="1" s="1"/>
  <c r="C757" i="1"/>
  <c r="D756" i="1"/>
  <c r="H756" i="1" s="1"/>
  <c r="C756" i="1"/>
  <c r="G755" i="1"/>
  <c r="D755" i="1"/>
  <c r="H755" i="1" s="1"/>
  <c r="C755" i="1"/>
  <c r="G754" i="1"/>
  <c r="D754" i="1"/>
  <c r="H754" i="1" s="1"/>
  <c r="C754" i="1"/>
  <c r="D753" i="1"/>
  <c r="H753" i="1" s="1"/>
  <c r="C753" i="1"/>
  <c r="D752" i="1"/>
  <c r="H752" i="1" s="1"/>
  <c r="C752" i="1"/>
  <c r="G751" i="1"/>
  <c r="D751" i="1"/>
  <c r="H751" i="1" s="1"/>
  <c r="C751" i="1"/>
  <c r="G750" i="1"/>
  <c r="D750" i="1"/>
  <c r="H750" i="1" s="1"/>
  <c r="C750" i="1"/>
  <c r="D749" i="1"/>
  <c r="H749" i="1" s="1"/>
  <c r="C749" i="1"/>
  <c r="D748" i="1"/>
  <c r="H748" i="1" s="1"/>
  <c r="C748" i="1"/>
  <c r="G747" i="1"/>
  <c r="D747" i="1"/>
  <c r="H747" i="1" s="1"/>
  <c r="C747" i="1"/>
  <c r="G746" i="1"/>
  <c r="D746" i="1"/>
  <c r="H746" i="1" s="1"/>
  <c r="C746" i="1"/>
  <c r="D745" i="1"/>
  <c r="H745" i="1" s="1"/>
  <c r="C745" i="1"/>
  <c r="D744" i="1"/>
  <c r="H744" i="1" s="1"/>
  <c r="C744" i="1"/>
  <c r="G743" i="1"/>
  <c r="D743" i="1"/>
  <c r="H743" i="1" s="1"/>
  <c r="C743" i="1"/>
  <c r="G742" i="1"/>
  <c r="D742" i="1"/>
  <c r="H742" i="1" s="1"/>
  <c r="C742" i="1"/>
  <c r="D741" i="1"/>
  <c r="H741" i="1" s="1"/>
  <c r="C741" i="1"/>
  <c r="D740" i="1"/>
  <c r="H740" i="1" s="1"/>
  <c r="C740" i="1"/>
  <c r="G739" i="1"/>
  <c r="D739" i="1"/>
  <c r="H739" i="1" s="1"/>
  <c r="C739" i="1"/>
  <c r="G738" i="1"/>
  <c r="D738" i="1"/>
  <c r="H738" i="1" s="1"/>
  <c r="C738" i="1"/>
  <c r="D737" i="1"/>
  <c r="H737" i="1" s="1"/>
  <c r="C737" i="1"/>
  <c r="D736" i="1"/>
  <c r="H736" i="1" s="1"/>
  <c r="C736" i="1"/>
  <c r="G735" i="1"/>
  <c r="D735" i="1"/>
  <c r="H735" i="1" s="1"/>
  <c r="C735" i="1"/>
  <c r="G734" i="1"/>
  <c r="D734" i="1"/>
  <c r="H734" i="1" s="1"/>
  <c r="C734" i="1"/>
  <c r="D733" i="1"/>
  <c r="H733" i="1" s="1"/>
  <c r="C733" i="1"/>
  <c r="D732" i="1"/>
  <c r="H732" i="1" s="1"/>
  <c r="C732" i="1"/>
  <c r="G731" i="1"/>
  <c r="D731" i="1"/>
  <c r="H731" i="1" s="1"/>
  <c r="C731" i="1"/>
  <c r="G730" i="1"/>
  <c r="D730" i="1"/>
  <c r="H730" i="1" s="1"/>
  <c r="C730" i="1"/>
  <c r="D729" i="1"/>
  <c r="H729" i="1" s="1"/>
  <c r="C729" i="1"/>
  <c r="D728" i="1"/>
  <c r="H728" i="1" s="1"/>
  <c r="C728" i="1"/>
  <c r="G727" i="1"/>
  <c r="D727" i="1"/>
  <c r="H727" i="1" s="1"/>
  <c r="C727" i="1"/>
  <c r="G726" i="1"/>
  <c r="D726" i="1"/>
  <c r="H726" i="1" s="1"/>
  <c r="C726" i="1"/>
  <c r="D725" i="1"/>
  <c r="H725" i="1" s="1"/>
  <c r="C725" i="1"/>
  <c r="D724" i="1"/>
  <c r="H724" i="1" s="1"/>
  <c r="C724" i="1"/>
  <c r="G723" i="1"/>
  <c r="D723" i="1"/>
  <c r="H723" i="1" s="1"/>
  <c r="C723" i="1"/>
  <c r="G722" i="1"/>
  <c r="D722" i="1"/>
  <c r="H722" i="1" s="1"/>
  <c r="C722" i="1"/>
  <c r="D721" i="1"/>
  <c r="H721" i="1" s="1"/>
  <c r="C721" i="1"/>
  <c r="D720" i="1"/>
  <c r="H720" i="1" s="1"/>
  <c r="C720" i="1"/>
  <c r="G719" i="1"/>
  <c r="D719" i="1"/>
  <c r="H719" i="1" s="1"/>
  <c r="C719" i="1"/>
  <c r="D718" i="1"/>
  <c r="H718" i="1" s="1"/>
  <c r="C718" i="1"/>
  <c r="G718" i="1" s="1"/>
  <c r="D717" i="1"/>
  <c r="H717" i="1" s="1"/>
  <c r="C717" i="1"/>
  <c r="D716" i="1"/>
  <c r="H716" i="1" s="1"/>
  <c r="C716" i="1"/>
  <c r="D715" i="1"/>
  <c r="C715" i="1"/>
  <c r="G714" i="1"/>
  <c r="D714" i="1"/>
  <c r="H714" i="1" s="1"/>
  <c r="C714" i="1"/>
  <c r="D713" i="1"/>
  <c r="H713" i="1" s="1"/>
  <c r="C713" i="1"/>
  <c r="D712" i="1"/>
  <c r="H712" i="1" s="1"/>
  <c r="C712" i="1"/>
  <c r="D711" i="1"/>
  <c r="C711" i="1"/>
  <c r="G710" i="1"/>
  <c r="D710" i="1"/>
  <c r="H710" i="1" s="1"/>
  <c r="C710" i="1"/>
  <c r="D709" i="1"/>
  <c r="H709" i="1" s="1"/>
  <c r="C709" i="1"/>
  <c r="D708" i="1"/>
  <c r="H708" i="1" s="1"/>
  <c r="C708" i="1"/>
  <c r="G707" i="1"/>
  <c r="D707" i="1"/>
  <c r="H707" i="1" s="1"/>
  <c r="C707" i="1"/>
  <c r="G706" i="1"/>
  <c r="D706" i="1"/>
  <c r="H706" i="1" s="1"/>
  <c r="C706" i="1"/>
  <c r="D705" i="1"/>
  <c r="H705" i="1" s="1"/>
  <c r="C705" i="1"/>
  <c r="D704" i="1"/>
  <c r="H704" i="1" s="1"/>
  <c r="C704" i="1"/>
  <c r="D703" i="1"/>
  <c r="C703" i="1"/>
  <c r="G703" i="1" s="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G670" i="1"/>
  <c r="D670" i="1"/>
  <c r="H670" i="1" s="1"/>
  <c r="C670" i="1"/>
  <c r="G669" i="1"/>
  <c r="D669" i="1"/>
  <c r="H669" i="1" s="1"/>
  <c r="C669" i="1"/>
  <c r="D668" i="1"/>
  <c r="H668" i="1" s="1"/>
  <c r="C668" i="1"/>
  <c r="G668" i="1" s="1"/>
  <c r="G667" i="1"/>
  <c r="D667" i="1"/>
  <c r="H667" i="1" s="1"/>
  <c r="C667" i="1"/>
  <c r="G666" i="1"/>
  <c r="D666" i="1"/>
  <c r="H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G649" i="1"/>
  <c r="D649" i="1"/>
  <c r="C649" i="1"/>
  <c r="G648" i="1"/>
  <c r="D648" i="1"/>
  <c r="H648" i="1" s="1"/>
  <c r="C648" i="1"/>
  <c r="D647" i="1"/>
  <c r="C647" i="1"/>
  <c r="G647" i="1" s="1"/>
  <c r="G646" i="1"/>
  <c r="D646" i="1"/>
  <c r="H646" i="1" s="1"/>
  <c r="C646" i="1"/>
  <c r="D645" i="1"/>
  <c r="D644" i="1"/>
  <c r="C644" i="1"/>
  <c r="G644" i="1" s="1"/>
  <c r="D643" i="1"/>
  <c r="C643" i="1"/>
  <c r="D642" i="1"/>
  <c r="C642" i="1"/>
  <c r="G641" i="1"/>
  <c r="D641" i="1"/>
  <c r="H641" i="1" s="1"/>
  <c r="C641" i="1"/>
  <c r="D632" i="1"/>
  <c r="H632" i="1" s="1"/>
  <c r="C632" i="1"/>
  <c r="G631" i="1"/>
  <c r="D631" i="1"/>
  <c r="H631" i="1" s="1"/>
  <c r="C631" i="1"/>
  <c r="D628" i="1"/>
  <c r="G628" i="1" s="1"/>
  <c r="C628" i="1"/>
  <c r="D627" i="1"/>
  <c r="C627" i="1"/>
  <c r="H626" i="1"/>
  <c r="D626" i="1"/>
  <c r="G626" i="1" s="1"/>
  <c r="C626" i="1"/>
  <c r="D625" i="1"/>
  <c r="G625" i="1" s="1"/>
  <c r="C625" i="1"/>
  <c r="D624" i="1"/>
  <c r="G624" i="1" s="1"/>
  <c r="C624" i="1"/>
  <c r="D623" i="1"/>
  <c r="C623" i="1"/>
  <c r="H622" i="1"/>
  <c r="D622" i="1"/>
  <c r="G622" i="1" s="1"/>
  <c r="C622" i="1"/>
  <c r="D621" i="1"/>
  <c r="G621" i="1" s="1"/>
  <c r="C621" i="1"/>
  <c r="H620"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C573" i="1"/>
  <c r="G572" i="1"/>
  <c r="D572" i="1"/>
  <c r="H572" i="1" s="1"/>
  <c r="C572" i="1"/>
  <c r="G571" i="1"/>
  <c r="D571" i="1"/>
  <c r="H571" i="1" s="1"/>
  <c r="C571" i="1"/>
  <c r="D570" i="1"/>
  <c r="H570" i="1" s="1"/>
  <c r="C570" i="1"/>
  <c r="D569" i="1"/>
  <c r="C569" i="1"/>
  <c r="G568" i="1"/>
  <c r="D568" i="1"/>
  <c r="H568" i="1" s="1"/>
  <c r="C568" i="1"/>
  <c r="D567" i="1"/>
  <c r="H567" i="1" s="1"/>
  <c r="C567" i="1"/>
  <c r="D566" i="1"/>
  <c r="H566" i="1" s="1"/>
  <c r="C566" i="1"/>
  <c r="D565" i="1"/>
  <c r="C565" i="1"/>
  <c r="G564" i="1"/>
  <c r="D564" i="1"/>
  <c r="H564" i="1" s="1"/>
  <c r="C564" i="1"/>
  <c r="D563" i="1"/>
  <c r="H563" i="1" s="1"/>
  <c r="C563" i="1"/>
  <c r="G562" i="1"/>
  <c r="D562" i="1"/>
  <c r="H562" i="1" s="1"/>
  <c r="C562" i="1"/>
  <c r="H560" i="1"/>
  <c r="D560" i="1"/>
  <c r="G560" i="1" s="1"/>
  <c r="C560" i="1"/>
  <c r="H559" i="1"/>
  <c r="D559" i="1"/>
  <c r="G559" i="1" s="1"/>
  <c r="C559" i="1"/>
  <c r="D558" i="1"/>
  <c r="C558" i="1"/>
  <c r="H557" i="1"/>
  <c r="D557" i="1"/>
  <c r="G557" i="1" s="1"/>
  <c r="C557" i="1"/>
  <c r="H556" i="1"/>
  <c r="D556" i="1"/>
  <c r="G556" i="1" s="1"/>
  <c r="C556" i="1"/>
  <c r="D555" i="1"/>
  <c r="G555" i="1" s="1"/>
  <c r="C555" i="1"/>
  <c r="D554" i="1"/>
  <c r="C554" i="1"/>
  <c r="H553" i="1"/>
  <c r="D553" i="1"/>
  <c r="G553" i="1" s="1"/>
  <c r="C553" i="1"/>
  <c r="D552" i="1"/>
  <c r="G552" i="1" s="1"/>
  <c r="C552" i="1"/>
  <c r="D551" i="1"/>
  <c r="G551" i="1" s="1"/>
  <c r="C551" i="1"/>
  <c r="D550" i="1"/>
  <c r="C550" i="1"/>
  <c r="H549" i="1"/>
  <c r="D549" i="1"/>
  <c r="G549" i="1" s="1"/>
  <c r="C549" i="1"/>
  <c r="D548" i="1"/>
  <c r="G548" i="1" s="1"/>
  <c r="C548" i="1"/>
  <c r="H547" i="1"/>
  <c r="D547" i="1"/>
  <c r="G547" i="1" s="1"/>
  <c r="C547" i="1"/>
  <c r="D546" i="1"/>
  <c r="C546" i="1"/>
  <c r="H545" i="1"/>
  <c r="D545" i="1"/>
  <c r="G545" i="1" s="1"/>
  <c r="C545" i="1"/>
  <c r="H544" i="1"/>
  <c r="D544" i="1"/>
  <c r="G544" i="1" s="1"/>
  <c r="C544" i="1"/>
  <c r="H543" i="1"/>
  <c r="D543" i="1"/>
  <c r="G543" i="1" s="1"/>
  <c r="C543" i="1"/>
  <c r="D542" i="1"/>
  <c r="C542" i="1"/>
  <c r="H541" i="1"/>
  <c r="D541" i="1"/>
  <c r="G541" i="1" s="1"/>
  <c r="C541" i="1"/>
  <c r="H540" i="1"/>
  <c r="D540" i="1"/>
  <c r="G540" i="1" s="1"/>
  <c r="C540" i="1"/>
  <c r="D539" i="1"/>
  <c r="G539" i="1" s="1"/>
  <c r="C539" i="1"/>
  <c r="D538" i="1"/>
  <c r="C538" i="1"/>
  <c r="H537" i="1"/>
  <c r="D537" i="1"/>
  <c r="G537" i="1" s="1"/>
  <c r="C537" i="1"/>
  <c r="D536" i="1"/>
  <c r="G536" i="1" s="1"/>
  <c r="C536" i="1"/>
  <c r="D535" i="1"/>
  <c r="G535" i="1" s="1"/>
  <c r="C535" i="1"/>
  <c r="D534" i="1"/>
  <c r="C534" i="1"/>
  <c r="H533" i="1"/>
  <c r="D533" i="1"/>
  <c r="G533" i="1" s="1"/>
  <c r="C533" i="1"/>
  <c r="D532" i="1"/>
  <c r="G532" i="1" s="1"/>
  <c r="C532" i="1"/>
  <c r="H531" i="1"/>
  <c r="D531" i="1"/>
  <c r="G531" i="1" s="1"/>
  <c r="C531" i="1"/>
  <c r="D530" i="1"/>
  <c r="C530" i="1"/>
  <c r="H529" i="1"/>
  <c r="D529" i="1"/>
  <c r="G529" i="1" s="1"/>
  <c r="C529" i="1"/>
  <c r="H528" i="1"/>
  <c r="D528" i="1"/>
  <c r="G528" i="1" s="1"/>
  <c r="C528" i="1"/>
  <c r="H527" i="1"/>
  <c r="D527" i="1"/>
  <c r="G527" i="1" s="1"/>
  <c r="C527" i="1"/>
  <c r="D526" i="1"/>
  <c r="C526" i="1"/>
  <c r="H525" i="1"/>
  <c r="D525" i="1"/>
  <c r="G525" i="1" s="1"/>
  <c r="C525" i="1"/>
  <c r="H524" i="1"/>
  <c r="D524" i="1"/>
  <c r="G524" i="1" s="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8" i="1"/>
  <c r="C508" i="1"/>
  <c r="G507" i="1"/>
  <c r="D507" i="1"/>
  <c r="H507" i="1" s="1"/>
  <c r="C507" i="1"/>
  <c r="D506" i="1"/>
  <c r="H506" i="1" s="1"/>
  <c r="C506" i="1"/>
  <c r="G505" i="1"/>
  <c r="D505" i="1"/>
  <c r="H505" i="1" s="1"/>
  <c r="C505" i="1"/>
  <c r="G504" i="1"/>
  <c r="D504" i="1"/>
  <c r="H504" i="1" s="1"/>
  <c r="C504" i="1"/>
  <c r="D503" i="1"/>
  <c r="H503" i="1" s="1"/>
  <c r="C503" i="1"/>
  <c r="D502" i="1"/>
  <c r="H502" i="1" s="1"/>
  <c r="C502" i="1"/>
  <c r="G501" i="1"/>
  <c r="D501" i="1"/>
  <c r="H501" i="1" s="1"/>
  <c r="C501" i="1"/>
  <c r="G500" i="1"/>
  <c r="D500" i="1"/>
  <c r="H500" i="1" s="1"/>
  <c r="C500" i="1"/>
  <c r="D499" i="1"/>
  <c r="H499" i="1" s="1"/>
  <c r="C499" i="1"/>
  <c r="D498" i="1"/>
  <c r="H498" i="1" s="1"/>
  <c r="C498" i="1"/>
  <c r="G497" i="1"/>
  <c r="D497" i="1"/>
  <c r="H497" i="1" s="1"/>
  <c r="C497" i="1"/>
  <c r="G496" i="1"/>
  <c r="D496" i="1"/>
  <c r="H496" i="1" s="1"/>
  <c r="C496" i="1"/>
  <c r="D495" i="1"/>
  <c r="H495" i="1" s="1"/>
  <c r="C495" i="1"/>
  <c r="D494" i="1"/>
  <c r="H494" i="1" s="1"/>
  <c r="C494" i="1"/>
  <c r="G493" i="1"/>
  <c r="D493" i="1"/>
  <c r="H493" i="1" s="1"/>
  <c r="C493" i="1"/>
  <c r="G492" i="1"/>
  <c r="D492" i="1"/>
  <c r="H492" i="1" s="1"/>
  <c r="C492" i="1"/>
  <c r="D491" i="1"/>
  <c r="H491" i="1" s="1"/>
  <c r="C491" i="1"/>
  <c r="D490" i="1"/>
  <c r="H490" i="1" s="1"/>
  <c r="C490" i="1"/>
  <c r="G489" i="1"/>
  <c r="D489" i="1"/>
  <c r="H489" i="1" s="1"/>
  <c r="C489" i="1"/>
  <c r="G488" i="1"/>
  <c r="D488" i="1"/>
  <c r="H488" i="1" s="1"/>
  <c r="C488" i="1"/>
  <c r="D487" i="1"/>
  <c r="H487" i="1" s="1"/>
  <c r="C487" i="1"/>
  <c r="D486" i="1"/>
  <c r="H486" i="1" s="1"/>
  <c r="C486" i="1"/>
  <c r="G485" i="1"/>
  <c r="D485" i="1"/>
  <c r="H485" i="1" s="1"/>
  <c r="C485" i="1"/>
  <c r="G484" i="1"/>
  <c r="D484" i="1"/>
  <c r="H484" i="1" s="1"/>
  <c r="C484" i="1"/>
  <c r="D483" i="1"/>
  <c r="H483" i="1" s="1"/>
  <c r="C483" i="1"/>
  <c r="D482" i="1"/>
  <c r="H482" i="1" s="1"/>
  <c r="C482" i="1"/>
  <c r="G481" i="1"/>
  <c r="D481" i="1"/>
  <c r="H481" i="1" s="1"/>
  <c r="C481" i="1"/>
  <c r="G480" i="1"/>
  <c r="D480" i="1"/>
  <c r="H480" i="1" s="1"/>
  <c r="C480" i="1"/>
  <c r="D479" i="1"/>
  <c r="H479" i="1" s="1"/>
  <c r="C479" i="1"/>
  <c r="D478" i="1"/>
  <c r="H478" i="1" s="1"/>
  <c r="C478" i="1"/>
  <c r="G477" i="1"/>
  <c r="D477" i="1"/>
  <c r="H477" i="1" s="1"/>
  <c r="C477" i="1"/>
  <c r="G476" i="1"/>
  <c r="D476" i="1"/>
  <c r="H476" i="1" s="1"/>
  <c r="C476" i="1"/>
  <c r="D475" i="1"/>
  <c r="H475" i="1" s="1"/>
  <c r="C475" i="1"/>
  <c r="D474" i="1"/>
  <c r="H474" i="1" s="1"/>
  <c r="C474" i="1"/>
  <c r="G473" i="1"/>
  <c r="D473" i="1"/>
  <c r="H473" i="1" s="1"/>
  <c r="C473" i="1"/>
  <c r="D472" i="1"/>
  <c r="D471" i="1"/>
  <c r="G471" i="1" s="1"/>
  <c r="C471" i="1"/>
  <c r="H470" i="1"/>
  <c r="D470" i="1"/>
  <c r="G470" i="1" s="1"/>
  <c r="C470" i="1"/>
  <c r="H469" i="1"/>
  <c r="D469" i="1"/>
  <c r="G469" i="1" s="1"/>
  <c r="C469" i="1"/>
  <c r="D468" i="1"/>
  <c r="G468" i="1" s="1"/>
  <c r="C468" i="1"/>
  <c r="D467" i="1"/>
  <c r="G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G423" i="1"/>
  <c r="D423" i="1"/>
  <c r="H423" i="1" s="1"/>
  <c r="C423" i="1"/>
  <c r="G422" i="1"/>
  <c r="D422" i="1"/>
  <c r="H422" i="1" s="1"/>
  <c r="C422" i="1"/>
  <c r="D421" i="1"/>
  <c r="H420" i="1"/>
  <c r="D420" i="1"/>
  <c r="G420" i="1" s="1"/>
  <c r="C420" i="1"/>
  <c r="H419" i="1"/>
  <c r="D419" i="1"/>
  <c r="G419" i="1" s="1"/>
  <c r="C419" i="1"/>
  <c r="D418" i="1"/>
  <c r="G418" i="1" s="1"/>
  <c r="C418" i="1"/>
  <c r="D417" i="1"/>
  <c r="G417" i="1" s="1"/>
  <c r="C417" i="1"/>
  <c r="H416" i="1"/>
  <c r="D416" i="1"/>
  <c r="G416" i="1" s="1"/>
  <c r="C416" i="1"/>
  <c r="D415" i="1"/>
  <c r="D413" i="1"/>
  <c r="C413" i="1"/>
  <c r="D412" i="1"/>
  <c r="D411" i="1"/>
  <c r="C411" i="1"/>
  <c r="D406" i="1"/>
  <c r="H406" i="1" s="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D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D344" i="1"/>
  <c r="G344" i="1" s="1"/>
  <c r="C344" i="1"/>
  <c r="D343" i="1"/>
  <c r="G343" i="1" s="1"/>
  <c r="C343" i="1"/>
  <c r="D342" i="1"/>
  <c r="G342" i="1" s="1"/>
  <c r="C342" i="1"/>
  <c r="H341" i="1"/>
  <c r="D341" i="1"/>
  <c r="G341" i="1" s="1"/>
  <c r="C341" i="1"/>
  <c r="H340" i="1"/>
  <c r="D340" i="1"/>
  <c r="G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D306" i="1"/>
  <c r="H305" i="1"/>
  <c r="D305" i="1"/>
  <c r="G305" i="1" s="1"/>
  <c r="C305" i="1"/>
  <c r="H304" i="1"/>
  <c r="D304" i="1"/>
  <c r="G304" i="1" s="1"/>
  <c r="C304" i="1"/>
  <c r="D303" i="1"/>
  <c r="G303" i="1" s="1"/>
  <c r="C303" i="1"/>
  <c r="D302" i="1"/>
  <c r="G302" i="1" s="1"/>
  <c r="C302" i="1"/>
  <c r="H301" i="1"/>
  <c r="D301" i="1"/>
  <c r="G301" i="1" s="1"/>
  <c r="C301" i="1"/>
  <c r="H300" i="1"/>
  <c r="D300" i="1"/>
  <c r="G300" i="1" s="1"/>
  <c r="C300" i="1"/>
  <c r="D299" i="1"/>
  <c r="H298" i="1"/>
  <c r="G298" i="1"/>
  <c r="D298" i="1"/>
  <c r="C298" i="1"/>
  <c r="H297" i="1"/>
  <c r="G297" i="1"/>
  <c r="D297" i="1"/>
  <c r="C297" i="1"/>
  <c r="H296" i="1"/>
  <c r="G296" i="1"/>
  <c r="D296" i="1"/>
  <c r="C296" i="1"/>
  <c r="H295" i="1"/>
  <c r="G295" i="1"/>
  <c r="D295" i="1"/>
  <c r="C295" i="1"/>
  <c r="D294" i="1"/>
  <c r="D293" i="1"/>
  <c r="D292" i="1"/>
  <c r="C292" i="1"/>
  <c r="G292" i="1" s="1"/>
  <c r="D291" i="1"/>
  <c r="C291" i="1"/>
  <c r="H291" i="1" s="1"/>
  <c r="D290" i="1"/>
  <c r="C290" i="1"/>
  <c r="D289" i="1"/>
  <c r="G289" i="1" s="1"/>
  <c r="C289" i="1"/>
  <c r="D288" i="1"/>
  <c r="C288" i="1"/>
  <c r="G288" i="1" s="1"/>
  <c r="D284" i="1"/>
  <c r="C284" i="1"/>
  <c r="G284" i="1" s="1"/>
  <c r="D283" i="1"/>
  <c r="C283" i="1"/>
  <c r="H283" i="1" s="1"/>
  <c r="G282" i="1"/>
  <c r="D282" i="1"/>
  <c r="C282" i="1"/>
  <c r="H282" i="1" s="1"/>
  <c r="G281" i="1"/>
  <c r="D281" i="1"/>
  <c r="C281" i="1"/>
  <c r="D280" i="1"/>
  <c r="C280" i="1"/>
  <c r="G280" i="1" s="1"/>
  <c r="D279" i="1"/>
  <c r="C279" i="1"/>
  <c r="H279" i="1" s="1"/>
  <c r="G278" i="1"/>
  <c r="D278" i="1"/>
  <c r="C278" i="1"/>
  <c r="H278" i="1" s="1"/>
  <c r="G277" i="1"/>
  <c r="D277" i="1"/>
  <c r="C277" i="1"/>
  <c r="D276" i="1"/>
  <c r="C276" i="1"/>
  <c r="G276" i="1" s="1"/>
  <c r="D275" i="1"/>
  <c r="C275" i="1"/>
  <c r="H275" i="1" s="1"/>
  <c r="G274" i="1"/>
  <c r="D274" i="1"/>
  <c r="C274" i="1"/>
  <c r="H274" i="1" s="1"/>
  <c r="G273" i="1"/>
  <c r="D273" i="1"/>
  <c r="C273" i="1"/>
  <c r="D272" i="1"/>
  <c r="C272" i="1"/>
  <c r="G272" i="1" s="1"/>
  <c r="D271" i="1"/>
  <c r="C271" i="1"/>
  <c r="H271" i="1" s="1"/>
  <c r="G270" i="1"/>
  <c r="D270" i="1"/>
  <c r="C270" i="1"/>
  <c r="H270" i="1" s="1"/>
  <c r="G269" i="1"/>
  <c r="D269" i="1"/>
  <c r="C269" i="1"/>
  <c r="D268" i="1"/>
  <c r="C268" i="1"/>
  <c r="G268" i="1" s="1"/>
  <c r="D267" i="1"/>
  <c r="C267" i="1"/>
  <c r="H267" i="1" s="1"/>
  <c r="G266" i="1"/>
  <c r="D266" i="1"/>
  <c r="C266" i="1"/>
  <c r="H266" i="1" s="1"/>
  <c r="G265" i="1"/>
  <c r="D265" i="1"/>
  <c r="C265" i="1"/>
  <c r="D264" i="1"/>
  <c r="C264" i="1"/>
  <c r="G264" i="1" s="1"/>
  <c r="D263" i="1"/>
  <c r="C263" i="1"/>
  <c r="H263" i="1" s="1"/>
  <c r="G262" i="1"/>
  <c r="D262" i="1"/>
  <c r="C262" i="1"/>
  <c r="H262" i="1" s="1"/>
  <c r="G261" i="1"/>
  <c r="D261" i="1"/>
  <c r="C261" i="1"/>
  <c r="D260" i="1"/>
  <c r="C260" i="1"/>
  <c r="G260" i="1" s="1"/>
  <c r="D259" i="1"/>
  <c r="C259" i="1"/>
  <c r="H259" i="1" s="1"/>
  <c r="G258" i="1"/>
  <c r="D258" i="1"/>
  <c r="C258" i="1"/>
  <c r="H258" i="1" s="1"/>
  <c r="G257" i="1"/>
  <c r="D257" i="1"/>
  <c r="C257" i="1"/>
  <c r="D256" i="1"/>
  <c r="C256" i="1"/>
  <c r="G256" i="1" s="1"/>
  <c r="D255" i="1"/>
  <c r="C255" i="1"/>
  <c r="H255" i="1" s="1"/>
  <c r="G254" i="1"/>
  <c r="D254" i="1"/>
  <c r="C254" i="1"/>
  <c r="H254" i="1" s="1"/>
  <c r="G253" i="1"/>
  <c r="D253" i="1"/>
  <c r="C253" i="1"/>
  <c r="D252" i="1"/>
  <c r="C252" i="1"/>
  <c r="G252" i="1" s="1"/>
  <c r="D251" i="1"/>
  <c r="C251" i="1"/>
  <c r="H251" i="1" s="1"/>
  <c r="G250" i="1"/>
  <c r="D250" i="1"/>
  <c r="C250" i="1"/>
  <c r="H250" i="1" s="1"/>
  <c r="G249" i="1"/>
  <c r="D249" i="1"/>
  <c r="C249" i="1"/>
  <c r="D248" i="1"/>
  <c r="C248" i="1"/>
  <c r="G248" i="1" s="1"/>
  <c r="D247" i="1"/>
  <c r="C247" i="1"/>
  <c r="H247" i="1" s="1"/>
  <c r="G246" i="1"/>
  <c r="D246" i="1"/>
  <c r="C246" i="1"/>
  <c r="H246" i="1" s="1"/>
  <c r="G245" i="1"/>
  <c r="D245" i="1"/>
  <c r="C245" i="1"/>
  <c r="D244" i="1"/>
  <c r="C244" i="1"/>
  <c r="G244" i="1" s="1"/>
  <c r="D243" i="1"/>
  <c r="C243" i="1"/>
  <c r="H243" i="1" s="1"/>
  <c r="G242" i="1"/>
  <c r="D242" i="1"/>
  <c r="C242" i="1"/>
  <c r="H242" i="1" s="1"/>
  <c r="G241" i="1"/>
  <c r="D241" i="1"/>
  <c r="C241" i="1"/>
  <c r="D240" i="1"/>
  <c r="C240" i="1"/>
  <c r="G240" i="1" s="1"/>
  <c r="D239" i="1"/>
  <c r="C239" i="1"/>
  <c r="H239" i="1" s="1"/>
  <c r="G238" i="1"/>
  <c r="D238" i="1"/>
  <c r="C238" i="1"/>
  <c r="H238" i="1" s="1"/>
  <c r="G237" i="1"/>
  <c r="D237" i="1"/>
  <c r="C237" i="1"/>
  <c r="D236" i="1"/>
  <c r="C236" i="1"/>
  <c r="G236" i="1" s="1"/>
  <c r="D235" i="1"/>
  <c r="C235" i="1"/>
  <c r="H235" i="1" s="1"/>
  <c r="G234" i="1"/>
  <c r="D234" i="1"/>
  <c r="C234" i="1"/>
  <c r="H234" i="1" s="1"/>
  <c r="G233" i="1"/>
  <c r="D233" i="1"/>
  <c r="C233" i="1"/>
  <c r="D232" i="1"/>
  <c r="C232" i="1"/>
  <c r="G232" i="1" s="1"/>
  <c r="D231" i="1"/>
  <c r="C231" i="1"/>
  <c r="H231" i="1" s="1"/>
  <c r="G230" i="1"/>
  <c r="D230" i="1"/>
  <c r="C230" i="1"/>
  <c r="H230" i="1" s="1"/>
  <c r="G229" i="1"/>
  <c r="D229" i="1"/>
  <c r="C229" i="1"/>
  <c r="D228" i="1"/>
  <c r="C228" i="1"/>
  <c r="G228" i="1" s="1"/>
  <c r="D227" i="1"/>
  <c r="C227" i="1"/>
  <c r="H227" i="1" s="1"/>
  <c r="G226" i="1"/>
  <c r="D226" i="1"/>
  <c r="C226" i="1"/>
  <c r="H226" i="1" s="1"/>
  <c r="G225" i="1"/>
  <c r="D225" i="1"/>
  <c r="C225" i="1"/>
  <c r="D224" i="1"/>
  <c r="C224" i="1"/>
  <c r="G224" i="1" s="1"/>
  <c r="D223" i="1"/>
  <c r="C223" i="1"/>
  <c r="H223" i="1" s="1"/>
  <c r="G222" i="1"/>
  <c r="D222" i="1"/>
  <c r="C222" i="1"/>
  <c r="H222" i="1" s="1"/>
  <c r="G221" i="1"/>
  <c r="D221" i="1"/>
  <c r="C221" i="1"/>
  <c r="D220" i="1"/>
  <c r="D219" i="1"/>
  <c r="C219" i="1"/>
  <c r="H219" i="1" s="1"/>
  <c r="G218" i="1"/>
  <c r="D218" i="1"/>
  <c r="C218" i="1"/>
  <c r="H218" i="1" s="1"/>
  <c r="G217" i="1"/>
  <c r="D217" i="1"/>
  <c r="C217" i="1"/>
  <c r="D216" i="1"/>
  <c r="C216" i="1"/>
  <c r="G216" i="1" s="1"/>
  <c r="D215" i="1"/>
  <c r="C215" i="1"/>
  <c r="H215" i="1" s="1"/>
  <c r="G214" i="1"/>
  <c r="D214" i="1"/>
  <c r="C214" i="1"/>
  <c r="H214" i="1" s="1"/>
  <c r="G213" i="1"/>
  <c r="D213" i="1"/>
  <c r="C213" i="1"/>
  <c r="D212" i="1"/>
  <c r="C212" i="1"/>
  <c r="G212" i="1" s="1"/>
  <c r="D211" i="1"/>
  <c r="C211" i="1"/>
  <c r="H211" i="1" s="1"/>
  <c r="D210" i="1"/>
  <c r="C210" i="1"/>
  <c r="H210" i="1" s="1"/>
  <c r="D209" i="1"/>
  <c r="G209" i="1" s="1"/>
  <c r="C209" i="1"/>
  <c r="D208" i="1"/>
  <c r="C208" i="1"/>
  <c r="G208" i="1" s="1"/>
  <c r="D207" i="1"/>
  <c r="C207" i="1"/>
  <c r="H207" i="1" s="1"/>
  <c r="D206" i="1"/>
  <c r="C206" i="1"/>
  <c r="G205" i="1"/>
  <c r="D205" i="1"/>
  <c r="C205" i="1"/>
  <c r="D204" i="1"/>
  <c r="C204" i="1"/>
  <c r="G204" i="1" s="1"/>
  <c r="D203" i="1"/>
  <c r="C203" i="1"/>
  <c r="H203" i="1" s="1"/>
  <c r="G202" i="1"/>
  <c r="D202" i="1"/>
  <c r="C202" i="1"/>
  <c r="H202" i="1" s="1"/>
  <c r="G201" i="1"/>
  <c r="D201" i="1"/>
  <c r="C201" i="1"/>
  <c r="D200" i="1"/>
  <c r="C200" i="1"/>
  <c r="G200" i="1" s="1"/>
  <c r="D199" i="1"/>
  <c r="C199" i="1"/>
  <c r="H199" i="1" s="1"/>
  <c r="G198" i="1"/>
  <c r="D198" i="1"/>
  <c r="C198" i="1"/>
  <c r="H198" i="1" s="1"/>
  <c r="G197" i="1"/>
  <c r="D197" i="1"/>
  <c r="C197" i="1"/>
  <c r="D196" i="1"/>
  <c r="C196" i="1"/>
  <c r="G196" i="1" s="1"/>
  <c r="D195" i="1"/>
  <c r="C195" i="1"/>
  <c r="H195" i="1" s="1"/>
  <c r="G194" i="1"/>
  <c r="D194" i="1"/>
  <c r="C194" i="1"/>
  <c r="H194" i="1" s="1"/>
  <c r="G193" i="1"/>
  <c r="D193" i="1"/>
  <c r="C193" i="1"/>
  <c r="D191" i="1"/>
  <c r="C191" i="1"/>
  <c r="H191" i="1" s="1"/>
  <c r="G190" i="1"/>
  <c r="D190" i="1"/>
  <c r="C190" i="1"/>
  <c r="H190" i="1" s="1"/>
  <c r="G189" i="1"/>
  <c r="D189" i="1"/>
  <c r="C189" i="1"/>
  <c r="D188" i="1"/>
  <c r="C188" i="1"/>
  <c r="D187" i="1"/>
  <c r="C187" i="1"/>
  <c r="H187" i="1" s="1"/>
  <c r="G186" i="1"/>
  <c r="D186" i="1"/>
  <c r="C186" i="1"/>
  <c r="H186" i="1" s="1"/>
  <c r="D185" i="1"/>
  <c r="C185" i="1"/>
  <c r="G185" i="1" s="1"/>
  <c r="C184" i="1"/>
  <c r="D183" i="1"/>
  <c r="C183" i="1"/>
  <c r="H183" i="1" s="1"/>
  <c r="G182" i="1"/>
  <c r="D182" i="1"/>
  <c r="C182" i="1"/>
  <c r="H182" i="1" s="1"/>
  <c r="G181" i="1"/>
  <c r="D181" i="1"/>
  <c r="C181" i="1"/>
  <c r="D180" i="1"/>
  <c r="C180" i="1"/>
  <c r="D179" i="1"/>
  <c r="C179" i="1"/>
  <c r="H179" i="1" s="1"/>
  <c r="G178" i="1"/>
  <c r="D178" i="1"/>
  <c r="C178" i="1"/>
  <c r="H178" i="1" s="1"/>
  <c r="D177" i="1"/>
  <c r="G177" i="1" s="1"/>
  <c r="C177" i="1"/>
  <c r="D176" i="1"/>
  <c r="C176" i="1"/>
  <c r="D175" i="1"/>
  <c r="C175" i="1"/>
  <c r="D174" i="1"/>
  <c r="C174" i="1"/>
  <c r="H174" i="1" s="1"/>
  <c r="C173" i="1"/>
  <c r="D172" i="1"/>
  <c r="C172" i="1"/>
  <c r="G172" i="1" s="1"/>
  <c r="D171" i="1"/>
  <c r="C171" i="1"/>
  <c r="H171" i="1" s="1"/>
  <c r="D170" i="1"/>
  <c r="C170" i="1"/>
  <c r="H170" i="1" s="1"/>
  <c r="G169" i="1"/>
  <c r="D169" i="1"/>
  <c r="C169" i="1"/>
  <c r="D168" i="1"/>
  <c r="C168" i="1"/>
  <c r="G168" i="1" s="1"/>
  <c r="D167" i="1"/>
  <c r="C167" i="1"/>
  <c r="H167" i="1" s="1"/>
  <c r="D166" i="1"/>
  <c r="G166" i="1" s="1"/>
  <c r="C166" i="1"/>
  <c r="D165" i="1"/>
  <c r="C165" i="1"/>
  <c r="D164" i="1"/>
  <c r="C164" i="1"/>
  <c r="D163" i="1"/>
  <c r="C163" i="1"/>
  <c r="H163" i="1" s="1"/>
  <c r="D162" i="1"/>
  <c r="C162" i="1"/>
  <c r="D161" i="1"/>
  <c r="C161" i="1"/>
  <c r="G161" i="1" s="1"/>
  <c r="D160" i="1"/>
  <c r="C160" i="1"/>
  <c r="G158" i="1"/>
  <c r="D158" i="1"/>
  <c r="C158" i="1"/>
  <c r="H158" i="1" s="1"/>
  <c r="D157" i="1"/>
  <c r="C157" i="1"/>
  <c r="D156" i="1"/>
  <c r="C156" i="1"/>
  <c r="G156" i="1" s="1"/>
  <c r="D155" i="1"/>
  <c r="C155" i="1"/>
  <c r="H155" i="1" s="1"/>
  <c r="D154" i="1"/>
  <c r="G154" i="1" s="1"/>
  <c r="C154" i="1"/>
  <c r="G153" i="1"/>
  <c r="D153" i="1"/>
  <c r="C153" i="1"/>
  <c r="D152" i="1"/>
  <c r="C152" i="1"/>
  <c r="G152" i="1" s="1"/>
  <c r="D151" i="1"/>
  <c r="C151" i="1"/>
  <c r="H151" i="1" s="1"/>
  <c r="D150" i="1"/>
  <c r="C150" i="1"/>
  <c r="H150" i="1" s="1"/>
  <c r="C149" i="1"/>
  <c r="G146" i="1"/>
  <c r="D146" i="1"/>
  <c r="C146" i="1"/>
  <c r="H146" i="1" s="1"/>
  <c r="G145" i="1"/>
  <c r="D145" i="1"/>
  <c r="C145" i="1"/>
  <c r="D144" i="1"/>
  <c r="G144" i="1" s="1"/>
  <c r="C144" i="1"/>
  <c r="D143" i="1"/>
  <c r="C143" i="1"/>
  <c r="H143" i="1" s="1"/>
  <c r="G142" i="1"/>
  <c r="D142" i="1"/>
  <c r="C142" i="1"/>
  <c r="H142" i="1" s="1"/>
  <c r="G141" i="1"/>
  <c r="D141" i="1"/>
  <c r="C141" i="1"/>
  <c r="D140" i="1"/>
  <c r="C140" i="1"/>
  <c r="G140" i="1" s="1"/>
  <c r="D139" i="1"/>
  <c r="C139" i="1"/>
  <c r="H139" i="1" s="1"/>
  <c r="G138" i="1"/>
  <c r="D138" i="1"/>
  <c r="C138" i="1"/>
  <c r="H138" i="1" s="1"/>
  <c r="G137" i="1"/>
  <c r="D137" i="1"/>
  <c r="C137" i="1"/>
  <c r="D136" i="1"/>
  <c r="C136" i="1"/>
  <c r="G136" i="1" s="1"/>
  <c r="D135" i="1"/>
  <c r="G134" i="1"/>
  <c r="D134" i="1"/>
  <c r="C134" i="1"/>
  <c r="H134" i="1" s="1"/>
  <c r="G133" i="1"/>
  <c r="D133" i="1"/>
  <c r="C133" i="1"/>
  <c r="D132" i="1"/>
  <c r="C132" i="1"/>
  <c r="D131" i="1"/>
  <c r="C131" i="1"/>
  <c r="H131" i="1" s="1"/>
  <c r="D130" i="1"/>
  <c r="C130" i="1"/>
  <c r="D129" i="1"/>
  <c r="C129" i="1"/>
  <c r="D128" i="1"/>
  <c r="C128" i="1"/>
  <c r="G128" i="1" s="1"/>
  <c r="D127" i="1"/>
  <c r="C127" i="1"/>
  <c r="H127" i="1" s="1"/>
  <c r="G126" i="1"/>
  <c r="D126" i="1"/>
  <c r="C126" i="1"/>
  <c r="H126" i="1" s="1"/>
  <c r="D125" i="1"/>
  <c r="H125" i="1" s="1"/>
  <c r="C125" i="1"/>
  <c r="D124" i="1"/>
  <c r="H124" i="1" s="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H90" i="1"/>
  <c r="G90" i="1"/>
  <c r="D90" i="1"/>
  <c r="C90" i="1"/>
  <c r="H89" i="1"/>
  <c r="G89" i="1"/>
  <c r="D89" i="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D10" i="1"/>
  <c r="H10" i="1" s="1"/>
  <c r="C10" i="1"/>
  <c r="D9" i="1"/>
  <c r="H9" i="1" s="1"/>
  <c r="C9" i="1"/>
  <c r="H8" i="1"/>
  <c r="G8" i="1"/>
  <c r="D8" i="1"/>
  <c r="C8" i="1"/>
  <c r="H7" i="1"/>
  <c r="G7" i="1"/>
  <c r="D7" i="1"/>
  <c r="C7" i="1"/>
  <c r="H6" i="1"/>
  <c r="G6" i="1"/>
  <c r="D6" i="1"/>
  <c r="C6" i="1"/>
  <c r="H5" i="1"/>
  <c r="G5" i="1"/>
  <c r="D5" i="1"/>
  <c r="C5" i="1"/>
  <c r="D4" i="1"/>
  <c r="H4" i="1" s="1"/>
  <c r="C4" i="1"/>
  <c r="D3" i="1"/>
  <c r="H1054" i="1" l="1"/>
  <c r="H1137" i="1"/>
  <c r="G1054" i="1"/>
  <c r="F652" i="4"/>
  <c r="G1052" i="1"/>
  <c r="C1048" i="1"/>
  <c r="H1048" i="1" s="1"/>
  <c r="C645" i="1"/>
  <c r="G645" i="1" s="1"/>
  <c r="H643" i="1"/>
  <c r="G643" i="1"/>
  <c r="G642" i="1"/>
  <c r="H642" i="1"/>
  <c r="G1578" i="1"/>
  <c r="G1409" i="1"/>
  <c r="F115" i="6"/>
  <c r="G10" i="1"/>
  <c r="G11" i="1"/>
  <c r="G715" i="1"/>
  <c r="G711" i="1"/>
  <c r="E39" i="9"/>
  <c r="B39" i="9" s="1"/>
  <c r="F217" i="9"/>
  <c r="B217" i="9" s="1"/>
  <c r="E22" i="9"/>
  <c r="B22" i="9" s="1"/>
  <c r="F416" i="4"/>
  <c r="E643" i="4"/>
  <c r="D637" i="1" s="1"/>
  <c r="H371" i="1"/>
  <c r="F369" i="4"/>
  <c r="H364" i="1"/>
  <c r="H290" i="1"/>
  <c r="H413" i="1"/>
  <c r="F210" i="4"/>
  <c r="H206" i="1"/>
  <c r="G188" i="1"/>
  <c r="G184" i="1"/>
  <c r="F188" i="4"/>
  <c r="E163" i="4"/>
  <c r="D159" i="1" s="1"/>
  <c r="E43" i="9"/>
  <c r="B43" i="9" s="1"/>
  <c r="G180" i="1"/>
  <c r="E42" i="9"/>
  <c r="B42" i="9" s="1"/>
  <c r="B218" i="9"/>
  <c r="G176" i="1"/>
  <c r="H175" i="1"/>
  <c r="F177" i="4"/>
  <c r="G173" i="1"/>
  <c r="G165" i="1"/>
  <c r="F169" i="4"/>
  <c r="H166" i="1"/>
  <c r="G164" i="1"/>
  <c r="G160" i="1"/>
  <c r="H162" i="1"/>
  <c r="G157" i="1"/>
  <c r="F159" i="4"/>
  <c r="D149" i="1"/>
  <c r="D148" i="1"/>
  <c r="H154" i="1"/>
  <c r="G149" i="1"/>
  <c r="H130" i="1"/>
  <c r="G132" i="1"/>
  <c r="G129" i="1"/>
  <c r="F133" i="4"/>
  <c r="F134" i="4"/>
  <c r="G124" i="1"/>
  <c r="G125" i="1"/>
  <c r="F112" i="4"/>
  <c r="H93" i="1"/>
  <c r="G87" i="1"/>
  <c r="G65" i="1"/>
  <c r="G64" i="1"/>
  <c r="E29" i="9"/>
  <c r="B29" i="9" s="1"/>
  <c r="G4" i="1"/>
  <c r="G9" i="1"/>
  <c r="G1216" i="1"/>
  <c r="G1263" i="1"/>
  <c r="G1264" i="1"/>
  <c r="G1244" i="1"/>
  <c r="H1232" i="1"/>
  <c r="H1227" i="1"/>
  <c r="H1229" i="1"/>
  <c r="F250" i="5"/>
  <c r="G1223" i="1"/>
  <c r="G1224" i="1"/>
  <c r="E279" i="9"/>
  <c r="B279" i="9" s="1"/>
  <c r="E245" i="5"/>
  <c r="D1222" i="1" s="1"/>
  <c r="G1220" i="1"/>
  <c r="F242" i="5"/>
  <c r="G1217" i="1"/>
  <c r="H1160" i="1"/>
  <c r="F180" i="5"/>
  <c r="H1154" i="1"/>
  <c r="G1064" i="1"/>
  <c r="F70" i="5"/>
  <c r="H1047" i="1"/>
  <c r="G1050" i="1"/>
  <c r="F69" i="5"/>
  <c r="G1033" i="1"/>
  <c r="G1032" i="1"/>
  <c r="G1030" i="1"/>
  <c r="H1025" i="1"/>
  <c r="H1023" i="1"/>
  <c r="F45" i="5"/>
  <c r="H997" i="1"/>
  <c r="F19" i="5"/>
  <c r="E12" i="5"/>
  <c r="D990" i="1" s="1"/>
  <c r="H1504" i="1"/>
  <c r="G1503" i="1"/>
  <c r="G1502" i="1"/>
  <c r="G1492" i="1"/>
  <c r="C1483" i="1"/>
  <c r="H1483" i="1" s="1"/>
  <c r="G1491" i="1"/>
  <c r="G1486" i="1"/>
  <c r="G1484" i="1"/>
  <c r="H1480" i="1"/>
  <c r="G1408" i="1"/>
  <c r="H1408" i="1"/>
  <c r="H1409" i="1"/>
  <c r="H1263" i="1"/>
  <c r="G1232" i="1"/>
  <c r="G1229" i="1"/>
  <c r="G1227" i="1"/>
  <c r="G1228" i="1"/>
  <c r="H1216" i="1"/>
  <c r="H1217" i="1"/>
  <c r="G1154" i="1"/>
  <c r="G1047" i="1"/>
  <c r="H1033" i="1"/>
  <c r="G1023" i="1"/>
  <c r="G1025" i="1"/>
  <c r="G1006" i="1"/>
  <c r="G1004" i="1"/>
  <c r="G999" i="1"/>
  <c r="G997" i="1"/>
  <c r="G998" i="1"/>
  <c r="H715" i="1"/>
  <c r="H711" i="1"/>
  <c r="H703" i="1"/>
  <c r="H649" i="1"/>
  <c r="H647" i="1"/>
  <c r="H644" i="1"/>
  <c r="G371" i="1"/>
  <c r="G364" i="1"/>
  <c r="G365" i="1"/>
  <c r="G290" i="1"/>
  <c r="G413" i="1"/>
  <c r="H411" i="1"/>
  <c r="G210" i="1"/>
  <c r="G206" i="1"/>
  <c r="F221" i="9"/>
  <c r="B221" i="9" s="1"/>
  <c r="B220" i="9"/>
  <c r="G174" i="1"/>
  <c r="G170" i="1"/>
  <c r="G162" i="1"/>
  <c r="E40" i="9"/>
  <c r="B40" i="9" s="1"/>
  <c r="G150" i="1"/>
  <c r="G130" i="1"/>
  <c r="F216" i="9"/>
  <c r="B216" i="9" s="1"/>
  <c r="G546" i="1"/>
  <c r="H546" i="1"/>
  <c r="H303" i="1"/>
  <c r="H343" i="1"/>
  <c r="G406" i="1"/>
  <c r="G411" i="1"/>
  <c r="H418" i="1"/>
  <c r="G425" i="1"/>
  <c r="G426" i="1"/>
  <c r="G427" i="1"/>
  <c r="G428" i="1"/>
  <c r="G429" i="1"/>
  <c r="G430" i="1"/>
  <c r="G431" i="1"/>
  <c r="G432" i="1"/>
  <c r="G433" i="1"/>
  <c r="G434" i="1"/>
  <c r="G435" i="1"/>
  <c r="G436" i="1"/>
  <c r="G437" i="1"/>
  <c r="G438" i="1"/>
  <c r="G439" i="1"/>
  <c r="G440" i="1"/>
  <c r="H468" i="1"/>
  <c r="G475" i="1"/>
  <c r="G479" i="1"/>
  <c r="G483" i="1"/>
  <c r="G487" i="1"/>
  <c r="G491" i="1"/>
  <c r="G495" i="1"/>
  <c r="G499" i="1"/>
  <c r="G503" i="1"/>
  <c r="G510" i="1"/>
  <c r="G511" i="1"/>
  <c r="G512" i="1"/>
  <c r="G513" i="1"/>
  <c r="G514" i="1"/>
  <c r="G515" i="1"/>
  <c r="G516" i="1"/>
  <c r="G517" i="1"/>
  <c r="G518" i="1"/>
  <c r="G519" i="1"/>
  <c r="G520" i="1"/>
  <c r="G521" i="1"/>
  <c r="G526" i="1"/>
  <c r="H526" i="1"/>
  <c r="H536" i="1"/>
  <c r="H539" i="1"/>
  <c r="G542" i="1"/>
  <c r="H542" i="1"/>
  <c r="H552" i="1"/>
  <c r="H555" i="1"/>
  <c r="G558" i="1"/>
  <c r="H558" i="1"/>
  <c r="G567" i="1"/>
  <c r="G570" i="1"/>
  <c r="H573" i="1"/>
  <c r="G573" i="1"/>
  <c r="H625" i="1"/>
  <c r="H628"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58" i="1"/>
  <c r="H861" i="1"/>
  <c r="G861" i="1"/>
  <c r="G874" i="1"/>
  <c r="H877" i="1"/>
  <c r="G877" i="1"/>
  <c r="G890" i="1"/>
  <c r="H893" i="1"/>
  <c r="G893" i="1"/>
  <c r="H909" i="1"/>
  <c r="G909" i="1"/>
  <c r="H925" i="1"/>
  <c r="G925" i="1"/>
  <c r="H1554" i="1"/>
  <c r="G1554" i="1"/>
  <c r="H1561" i="1"/>
  <c r="G1561" i="1"/>
  <c r="G530" i="1"/>
  <c r="H530" i="1"/>
  <c r="H849" i="1"/>
  <c r="G849" i="1"/>
  <c r="H865" i="1"/>
  <c r="G865" i="1"/>
  <c r="H881" i="1"/>
  <c r="G881" i="1"/>
  <c r="H897" i="1"/>
  <c r="G897" i="1"/>
  <c r="H913" i="1"/>
  <c r="G913" i="1"/>
  <c r="H929" i="1"/>
  <c r="G929" i="1"/>
  <c r="H941" i="1"/>
  <c r="G941" i="1"/>
  <c r="E35" i="6"/>
  <c r="D1330" i="1"/>
  <c r="H1330" i="1" s="1"/>
  <c r="F39" i="6"/>
  <c r="D35" i="6"/>
  <c r="C1333" i="1"/>
  <c r="F54" i="6"/>
  <c r="C1348" i="1"/>
  <c r="H1535" i="1"/>
  <c r="G1535" i="1"/>
  <c r="G127" i="1"/>
  <c r="H129" i="1"/>
  <c r="G131" i="1"/>
  <c r="H133"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G211" i="1"/>
  <c r="H213" i="1"/>
  <c r="G215" i="1"/>
  <c r="H217" i="1"/>
  <c r="G219" i="1"/>
  <c r="H221" i="1"/>
  <c r="G223" i="1"/>
  <c r="H225" i="1"/>
  <c r="G227" i="1"/>
  <c r="H229" i="1"/>
  <c r="G231" i="1"/>
  <c r="H233" i="1"/>
  <c r="G235" i="1"/>
  <c r="H237" i="1"/>
  <c r="G239" i="1"/>
  <c r="H241" i="1"/>
  <c r="G243" i="1"/>
  <c r="H245" i="1"/>
  <c r="G247" i="1"/>
  <c r="H249" i="1"/>
  <c r="G251" i="1"/>
  <c r="H253" i="1"/>
  <c r="G255" i="1"/>
  <c r="H257" i="1"/>
  <c r="G259" i="1"/>
  <c r="H261" i="1"/>
  <c r="G263" i="1"/>
  <c r="H265" i="1"/>
  <c r="G267" i="1"/>
  <c r="H269" i="1"/>
  <c r="G271" i="1"/>
  <c r="H273" i="1"/>
  <c r="G275" i="1"/>
  <c r="H277" i="1"/>
  <c r="G279" i="1"/>
  <c r="H281" i="1"/>
  <c r="G283" i="1"/>
  <c r="H289" i="1"/>
  <c r="G291" i="1"/>
  <c r="H302" i="1"/>
  <c r="H342" i="1"/>
  <c r="G405" i="1"/>
  <c r="H417" i="1"/>
  <c r="H467" i="1"/>
  <c r="H471" i="1"/>
  <c r="G474" i="1"/>
  <c r="G478" i="1"/>
  <c r="G482" i="1"/>
  <c r="G486" i="1"/>
  <c r="G490" i="1"/>
  <c r="G494" i="1"/>
  <c r="G498" i="1"/>
  <c r="G502" i="1"/>
  <c r="G506" i="1"/>
  <c r="H532" i="1"/>
  <c r="H535" i="1"/>
  <c r="G538" i="1"/>
  <c r="H538" i="1"/>
  <c r="H548" i="1"/>
  <c r="H551" i="1"/>
  <c r="G554" i="1"/>
  <c r="H554" i="1"/>
  <c r="G563" i="1"/>
  <c r="G566" i="1"/>
  <c r="H569" i="1"/>
  <c r="G569" i="1"/>
  <c r="H621" i="1"/>
  <c r="H624" i="1"/>
  <c r="G627" i="1"/>
  <c r="H627" i="1"/>
  <c r="G632"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54" i="1"/>
  <c r="H857" i="1"/>
  <c r="G857" i="1"/>
  <c r="G870" i="1"/>
  <c r="H873" i="1"/>
  <c r="G873" i="1"/>
  <c r="G886" i="1"/>
  <c r="H889" i="1"/>
  <c r="G889" i="1"/>
  <c r="H905" i="1"/>
  <c r="G905" i="1"/>
  <c r="H921" i="1"/>
  <c r="G921" i="1"/>
  <c r="H937" i="1"/>
  <c r="G937" i="1"/>
  <c r="H128" i="1"/>
  <c r="H132" i="1"/>
  <c r="H136" i="1"/>
  <c r="H140" i="1"/>
  <c r="H144" i="1"/>
  <c r="H152" i="1"/>
  <c r="H156" i="1"/>
  <c r="H160" i="1"/>
  <c r="H164" i="1"/>
  <c r="H168" i="1"/>
  <c r="H172" i="1"/>
  <c r="H176" i="1"/>
  <c r="H180" i="1"/>
  <c r="H184" i="1"/>
  <c r="H188" i="1"/>
  <c r="H196" i="1"/>
  <c r="H200" i="1"/>
  <c r="H204" i="1"/>
  <c r="H208" i="1"/>
  <c r="H212" i="1"/>
  <c r="H216" i="1"/>
  <c r="H224" i="1"/>
  <c r="H228" i="1"/>
  <c r="H232" i="1"/>
  <c r="H236" i="1"/>
  <c r="H240" i="1"/>
  <c r="H244" i="1"/>
  <c r="H248" i="1"/>
  <c r="H252" i="1"/>
  <c r="H256" i="1"/>
  <c r="H260" i="1"/>
  <c r="H264" i="1"/>
  <c r="H268" i="1"/>
  <c r="H272" i="1"/>
  <c r="H276" i="1"/>
  <c r="H280" i="1"/>
  <c r="H284" i="1"/>
  <c r="H288" i="1"/>
  <c r="H292" i="1"/>
  <c r="H508" i="1"/>
  <c r="G508" i="1"/>
  <c r="G534" i="1"/>
  <c r="H534" i="1"/>
  <c r="G550" i="1"/>
  <c r="H550" i="1"/>
  <c r="H565" i="1"/>
  <c r="G565" i="1"/>
  <c r="G623" i="1"/>
  <c r="H623" i="1"/>
  <c r="H853" i="1"/>
  <c r="G853" i="1"/>
  <c r="H869" i="1"/>
  <c r="G869" i="1"/>
  <c r="H885" i="1"/>
  <c r="G885" i="1"/>
  <c r="H901" i="1"/>
  <c r="G901" i="1"/>
  <c r="H917" i="1"/>
  <c r="G917" i="1"/>
  <c r="H933" i="1"/>
  <c r="G933" i="1"/>
  <c r="H1555" i="1"/>
  <c r="G1555" i="1"/>
  <c r="I36" i="3"/>
  <c r="C1576" i="1"/>
  <c r="H1490" i="1"/>
  <c r="G1490" i="1"/>
  <c r="E528" i="4"/>
  <c r="G939" i="1"/>
  <c r="G943" i="1"/>
  <c r="G1425" i="1"/>
  <c r="H1425" i="1"/>
  <c r="G1433" i="1"/>
  <c r="H1433" i="1"/>
  <c r="G1441" i="1"/>
  <c r="J1441" i="1"/>
  <c r="H1441" i="1"/>
  <c r="H1447" i="1"/>
  <c r="G1447" i="1"/>
  <c r="I1447" i="1" s="1"/>
  <c r="J1447" i="1"/>
  <c r="H1451" i="1"/>
  <c r="G1451" i="1"/>
  <c r="J1451" i="1"/>
  <c r="H1457" i="1"/>
  <c r="G1457" i="1"/>
  <c r="I1457" i="1" s="1"/>
  <c r="J1457" i="1"/>
  <c r="H1461" i="1"/>
  <c r="G1461" i="1"/>
  <c r="H1331" i="1"/>
  <c r="G1331"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1414" i="1"/>
  <c r="H1414" i="1"/>
  <c r="G1422" i="1"/>
  <c r="H1422" i="1"/>
  <c r="G1443" i="1"/>
  <c r="J1443" i="1"/>
  <c r="H1443" i="1"/>
  <c r="H1513" i="1"/>
  <c r="G1513" i="1"/>
  <c r="H1534" i="1"/>
  <c r="G1534" i="1"/>
  <c r="H1541" i="1"/>
  <c r="G1541" i="1"/>
  <c r="H1558" i="1"/>
  <c r="G1558" i="1"/>
  <c r="F529" i="4"/>
  <c r="C523" i="1"/>
  <c r="F170" i="5"/>
  <c r="C1148" i="1"/>
  <c r="G1429" i="1"/>
  <c r="H1429" i="1"/>
  <c r="I1440" i="1"/>
  <c r="G1445" i="1"/>
  <c r="J1445" i="1"/>
  <c r="H1445" i="1"/>
  <c r="H1449" i="1"/>
  <c r="G1449" i="1"/>
  <c r="I1449" i="1" s="1"/>
  <c r="J1449" i="1"/>
  <c r="H1453" i="1"/>
  <c r="G1453" i="1"/>
  <c r="H1455" i="1"/>
  <c r="G1455" i="1"/>
  <c r="I1455" i="1" s="1"/>
  <c r="J1455" i="1"/>
  <c r="H1459" i="1"/>
  <c r="G1459" i="1"/>
  <c r="I1459" i="1" s="1"/>
  <c r="J1459" i="1"/>
  <c r="H1510" i="1"/>
  <c r="G1510" i="1"/>
  <c r="H1538" i="1"/>
  <c r="G1538" i="1"/>
  <c r="F304" i="4"/>
  <c r="C299" i="1"/>
  <c r="D299" i="4"/>
  <c r="D311" i="4"/>
  <c r="F312" i="4"/>
  <c r="C307" i="1"/>
  <c r="F326" i="4"/>
  <c r="C321" i="1"/>
  <c r="F427" i="4"/>
  <c r="C421" i="1"/>
  <c r="F430" i="4"/>
  <c r="C424" i="1"/>
  <c r="F447" i="4"/>
  <c r="C441" i="1"/>
  <c r="F478" i="4"/>
  <c r="C472" i="1"/>
  <c r="H1332" i="1"/>
  <c r="G1332" i="1"/>
  <c r="H1334" i="1"/>
  <c r="G1334" i="1"/>
  <c r="H1336" i="1"/>
  <c r="G1336" i="1"/>
  <c r="H1338" i="1"/>
  <c r="G1338" i="1"/>
  <c r="H1340" i="1"/>
  <c r="G1340" i="1"/>
  <c r="H1342" i="1"/>
  <c r="G1342" i="1"/>
  <c r="H1344" i="1"/>
  <c r="G1344" i="1"/>
  <c r="H1346" i="1"/>
  <c r="G1346"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410" i="1"/>
  <c r="H1410" i="1"/>
  <c r="G1418" i="1"/>
  <c r="H1418" i="1"/>
  <c r="G1439" i="1"/>
  <c r="J1439" i="1"/>
  <c r="H1439" i="1"/>
  <c r="I1442" i="1"/>
  <c r="H1493" i="1"/>
  <c r="G1493" i="1"/>
  <c r="H1574" i="1"/>
  <c r="G1574" i="1"/>
  <c r="D106" i="4"/>
  <c r="F107" i="4"/>
  <c r="D644" i="4"/>
  <c r="F417" i="4"/>
  <c r="D643" i="4"/>
  <c r="C412" i="1"/>
  <c r="H1411" i="1"/>
  <c r="H1415" i="1"/>
  <c r="H1419" i="1"/>
  <c r="H1426" i="1"/>
  <c r="H1430" i="1"/>
  <c r="H1434" i="1"/>
  <c r="H1481" i="1"/>
  <c r="G1481" i="1"/>
  <c r="H1497" i="1"/>
  <c r="G1497" i="1"/>
  <c r="H1501" i="1"/>
  <c r="G1501" i="1"/>
  <c r="H1525" i="1"/>
  <c r="G1525" i="1"/>
  <c r="H1545" i="1"/>
  <c r="G1545" i="1"/>
  <c r="H1565" i="1"/>
  <c r="G1565" i="1"/>
  <c r="F140" i="4"/>
  <c r="D139" i="4"/>
  <c r="F568" i="4"/>
  <c r="D567" i="4"/>
  <c r="F79" i="5"/>
  <c r="D78" i="5"/>
  <c r="G289" i="9"/>
  <c r="E289" i="9" s="1"/>
  <c r="B289" i="9" s="1"/>
  <c r="F177" i="5"/>
  <c r="I29" i="3"/>
  <c r="D1436" i="1"/>
  <c r="G1330" i="1"/>
  <c r="I1446" i="1"/>
  <c r="I1448" i="1"/>
  <c r="I1450" i="1"/>
  <c r="I1452" i="1"/>
  <c r="H1454" i="1"/>
  <c r="G1454" i="1"/>
  <c r="I1456" i="1"/>
  <c r="I1458" i="1"/>
  <c r="I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485" i="1"/>
  <c r="G1485" i="1"/>
  <c r="G1494" i="1"/>
  <c r="H1505" i="1"/>
  <c r="G1505" i="1"/>
  <c r="G1514" i="1"/>
  <c r="H1521" i="1"/>
  <c r="G1521" i="1"/>
  <c r="H1529" i="1"/>
  <c r="G1529" i="1"/>
  <c r="G1542" i="1"/>
  <c r="H1549" i="1"/>
  <c r="G1549" i="1"/>
  <c r="G1562" i="1"/>
  <c r="H1569" i="1"/>
  <c r="G1569" i="1"/>
  <c r="H1577" i="1"/>
  <c r="G1577" i="1"/>
  <c r="D7" i="4"/>
  <c r="D50" i="4"/>
  <c r="F51" i="4"/>
  <c r="F125" i="4"/>
  <c r="D124" i="4"/>
  <c r="F197" i="4"/>
  <c r="D196" i="4"/>
  <c r="D224" i="4"/>
  <c r="F225" i="4"/>
  <c r="F345" i="4"/>
  <c r="D344" i="4"/>
  <c r="E350" i="4"/>
  <c r="F516" i="4"/>
  <c r="D515" i="4"/>
  <c r="F135" i="5"/>
  <c r="D134" i="5"/>
  <c r="F239" i="5"/>
  <c r="D238" i="5"/>
  <c r="F6" i="6"/>
  <c r="D5" i="6"/>
  <c r="H1489" i="1"/>
  <c r="G1489" i="1"/>
  <c r="H1509" i="1"/>
  <c r="G1509" i="1"/>
  <c r="H1533" i="1"/>
  <c r="G1533" i="1"/>
  <c r="H1537" i="1"/>
  <c r="G1537" i="1"/>
  <c r="H1553" i="1"/>
  <c r="G1553" i="1"/>
  <c r="H1557" i="1"/>
  <c r="G1557" i="1"/>
  <c r="H1573" i="1"/>
  <c r="G1573" i="1"/>
  <c r="F45" i="4"/>
  <c r="D44" i="4"/>
  <c r="E50" i="4"/>
  <c r="D46" i="1" s="1"/>
  <c r="F153" i="4"/>
  <c r="D152" i="4"/>
  <c r="F164" i="4"/>
  <c r="D163" i="4"/>
  <c r="F352" i="4"/>
  <c r="D351" i="4"/>
  <c r="F581" i="4"/>
  <c r="D580" i="4"/>
  <c r="F626" i="4"/>
  <c r="D625" i="4"/>
  <c r="D528" i="4" s="1"/>
  <c r="F114" i="6"/>
  <c r="H27" i="3"/>
  <c r="E146" i="5"/>
  <c r="D1124" i="1" s="1"/>
  <c r="G287" i="9"/>
  <c r="E287" i="9" s="1"/>
  <c r="B287" i="9" s="1"/>
  <c r="D146" i="5"/>
  <c r="F149" i="5"/>
  <c r="F191" i="5"/>
  <c r="D190" i="5"/>
  <c r="E5" i="6"/>
  <c r="D5" i="7"/>
  <c r="D363" i="4"/>
  <c r="D472" i="4"/>
  <c r="E515" i="4"/>
  <c r="D509" i="1" s="1"/>
  <c r="E567" i="4"/>
  <c r="D561" i="1" s="1"/>
  <c r="G142" i="9"/>
  <c r="E142" i="9" s="1"/>
  <c r="B142" i="9" s="1"/>
  <c r="F603" i="4"/>
  <c r="D12" i="5"/>
  <c r="G286" i="9"/>
  <c r="E286" i="9" s="1"/>
  <c r="B286" i="9" s="1"/>
  <c r="F88" i="5"/>
  <c r="D87" i="5"/>
  <c r="F90" i="6"/>
  <c r="D89" i="6"/>
  <c r="D42" i="8"/>
  <c r="D82" i="4"/>
  <c r="F422" i="4"/>
  <c r="D421" i="4"/>
  <c r="D593" i="4"/>
  <c r="G292" i="9"/>
  <c r="E292" i="9" s="1"/>
  <c r="B292" i="9" s="1"/>
  <c r="F206" i="5"/>
  <c r="D245" i="5"/>
  <c r="F259" i="5"/>
  <c r="D258" i="5"/>
  <c r="E89" i="6"/>
  <c r="D1383" i="1" s="1"/>
  <c r="D49" i="8"/>
  <c r="I10" i="9"/>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H164" i="9"/>
  <c r="G163" i="9"/>
  <c r="E163" i="9" s="1"/>
  <c r="B163" i="9" s="1"/>
  <c r="G211" i="9"/>
  <c r="E211" i="9" s="1"/>
  <c r="B211" i="9" s="1"/>
  <c r="G203" i="9"/>
  <c r="E203" i="9" s="1"/>
  <c r="B203" i="9" s="1"/>
  <c r="G195" i="9"/>
  <c r="E195" i="9" s="1"/>
  <c r="B195" i="9" s="1"/>
  <c r="G164" i="9"/>
  <c r="G160" i="9"/>
  <c r="E160" i="9" s="1"/>
  <c r="B160" i="9" s="1"/>
  <c r="G189" i="9"/>
  <c r="E189" i="9" s="1"/>
  <c r="B189" i="9" s="1"/>
  <c r="G185" i="9"/>
  <c r="E185" i="9" s="1"/>
  <c r="B185" i="9" s="1"/>
  <c r="G181" i="9"/>
  <c r="E181" i="9" s="1"/>
  <c r="B181" i="9" s="1"/>
  <c r="G177" i="9"/>
  <c r="E177" i="9" s="1"/>
  <c r="B177" i="9" s="1"/>
  <c r="G165" i="9"/>
  <c r="E165" i="9" s="1"/>
  <c r="B165" i="9" s="1"/>
  <c r="G161" i="9"/>
  <c r="E161" i="9" s="1"/>
  <c r="B161" i="9" s="1"/>
  <c r="G207" i="9"/>
  <c r="E207" i="9" s="1"/>
  <c r="B207" i="9" s="1"/>
  <c r="G199" i="9"/>
  <c r="E199" i="9" s="1"/>
  <c r="B199" i="9" s="1"/>
  <c r="L191" i="9"/>
  <c r="F191" i="9" s="1"/>
  <c r="G162" i="9"/>
  <c r="E162" i="9" s="1"/>
  <c r="B162" i="9" s="1"/>
  <c r="E87" i="5"/>
  <c r="D1065" i="1" s="1"/>
  <c r="E176" i="5"/>
  <c r="E96" i="9"/>
  <c r="B96" i="9" s="1"/>
  <c r="E100" i="9"/>
  <c r="B100" i="9" s="1"/>
  <c r="E104" i="9"/>
  <c r="B104" i="9" s="1"/>
  <c r="E108" i="9"/>
  <c r="B108" i="9" s="1"/>
  <c r="E112" i="9"/>
  <c r="B112" i="9" s="1"/>
  <c r="E116" i="9"/>
  <c r="B116" i="9" s="1"/>
  <c r="E120" i="9"/>
  <c r="B120" i="9" s="1"/>
  <c r="E124" i="9"/>
  <c r="B124" i="9" s="1"/>
  <c r="B138" i="9"/>
  <c r="B145" i="9"/>
  <c r="B149" i="9"/>
  <c r="B153" i="9"/>
  <c r="B157" i="9"/>
  <c r="E144" i="9"/>
  <c r="B144" i="9" s="1"/>
  <c r="E148" i="9"/>
  <c r="B148" i="9" s="1"/>
  <c r="E152" i="9"/>
  <c r="B152" i="9" s="1"/>
  <c r="E156" i="9"/>
  <c r="B156" i="9" s="1"/>
  <c r="B224" i="9"/>
  <c r="B232" i="9"/>
  <c r="B254" i="9"/>
  <c r="B262" i="9"/>
  <c r="B270" i="9"/>
  <c r="F214" i="9"/>
  <c r="B214" i="9" s="1"/>
  <c r="F222" i="9"/>
  <c r="B222" i="9" s="1"/>
  <c r="F230" i="9"/>
  <c r="B230" i="9" s="1"/>
  <c r="B252" i="9"/>
  <c r="B260" i="9"/>
  <c r="B268" i="9"/>
  <c r="G1048" i="1" l="1"/>
  <c r="H645" i="1"/>
  <c r="G1483" i="1"/>
  <c r="E151" i="4"/>
  <c r="D147" i="1" s="1"/>
  <c r="I17" i="3"/>
  <c r="E237" i="5"/>
  <c r="I23" i="3" s="1"/>
  <c r="D1214" i="1"/>
  <c r="E7" i="5"/>
  <c r="D985" i="1" s="1"/>
  <c r="F528" i="4"/>
  <c r="C522" i="1"/>
  <c r="G291" i="9"/>
  <c r="E291" i="9" s="1"/>
  <c r="B291" i="9" s="1"/>
  <c r="C1167" i="1"/>
  <c r="F190" i="5"/>
  <c r="D522" i="1"/>
  <c r="D176" i="5"/>
  <c r="B191" i="9"/>
  <c r="E408" i="4"/>
  <c r="D403" i="1" s="1"/>
  <c r="D345" i="1"/>
  <c r="H472" i="1"/>
  <c r="G472" i="1"/>
  <c r="H424" i="1"/>
  <c r="G424" i="1"/>
  <c r="H321" i="1"/>
  <c r="G321" i="1"/>
  <c r="F311" i="4"/>
  <c r="C306" i="1"/>
  <c r="H1333" i="1"/>
  <c r="G1333" i="1"/>
  <c r="I25" i="3"/>
  <c r="D1329" i="1"/>
  <c r="C1524" i="1"/>
  <c r="D43" i="8"/>
  <c r="F245" i="5"/>
  <c r="C1222" i="1"/>
  <c r="F363" i="4"/>
  <c r="C358" i="1"/>
  <c r="F625" i="4"/>
  <c r="C619" i="1"/>
  <c r="F44" i="4"/>
  <c r="C40" i="1"/>
  <c r="F134" i="5"/>
  <c r="C1112" i="1"/>
  <c r="D6" i="4"/>
  <c r="F7" i="4"/>
  <c r="C3" i="1"/>
  <c r="G20" i="9"/>
  <c r="F152" i="4"/>
  <c r="H20" i="9"/>
  <c r="D151" i="4"/>
  <c r="C148" i="1"/>
  <c r="F224" i="4"/>
  <c r="C220" i="1"/>
  <c r="I22" i="3"/>
  <c r="D1153" i="1"/>
  <c r="F258" i="5"/>
  <c r="C1235" i="1"/>
  <c r="F82" i="4"/>
  <c r="C78" i="1"/>
  <c r="F12" i="5"/>
  <c r="D7" i="5"/>
  <c r="C990" i="1"/>
  <c r="G297" i="9"/>
  <c r="E297" i="9" s="1"/>
  <c r="H29" i="3"/>
  <c r="C1436" i="1"/>
  <c r="F580" i="4"/>
  <c r="C574" i="1"/>
  <c r="E407" i="4"/>
  <c r="D402" i="1" s="1"/>
  <c r="D237" i="5"/>
  <c r="F238" i="5"/>
  <c r="C1215" i="1"/>
  <c r="E68" i="5"/>
  <c r="C339" i="1"/>
  <c r="F344" i="4"/>
  <c r="F196" i="4"/>
  <c r="C192" i="1"/>
  <c r="F643" i="4"/>
  <c r="C637" i="1"/>
  <c r="F106" i="4"/>
  <c r="C102" i="1"/>
  <c r="I1439" i="1"/>
  <c r="F299" i="4"/>
  <c r="D298" i="4"/>
  <c r="C294" i="1"/>
  <c r="H1148" i="1"/>
  <c r="G1148" i="1"/>
  <c r="I1443" i="1"/>
  <c r="I1441" i="1"/>
  <c r="F35" i="6"/>
  <c r="H25" i="3"/>
  <c r="C1329" i="1"/>
  <c r="E420" i="4"/>
  <c r="E636" i="4" s="1"/>
  <c r="D630" i="1" s="1"/>
  <c r="D420" i="4"/>
  <c r="F421" i="4"/>
  <c r="C415" i="1"/>
  <c r="F351" i="4"/>
  <c r="C346" i="1"/>
  <c r="D350" i="4"/>
  <c r="F5" i="6"/>
  <c r="D141" i="6"/>
  <c r="H24" i="3"/>
  <c r="C1299" i="1"/>
  <c r="F124" i="4"/>
  <c r="C120" i="1"/>
  <c r="F644" i="4"/>
  <c r="C638" i="1"/>
  <c r="G523" i="1"/>
  <c r="H523" i="1"/>
  <c r="F89" i="6"/>
  <c r="C1383" i="1"/>
  <c r="F139" i="4"/>
  <c r="C135" i="1"/>
  <c r="G412" i="1"/>
  <c r="H412" i="1"/>
  <c r="E164" i="9"/>
  <c r="B164" i="9" s="1"/>
  <c r="F212" i="9"/>
  <c r="B212" i="9" s="1"/>
  <c r="F593" i="4"/>
  <c r="C587" i="1"/>
  <c r="K1432" i="9"/>
  <c r="G295" i="9"/>
  <c r="E295" i="9" s="1"/>
  <c r="B295" i="9" s="1"/>
  <c r="C1517" i="1"/>
  <c r="I34" i="3"/>
  <c r="F87" i="5"/>
  <c r="C1065" i="1"/>
  <c r="C466" i="1"/>
  <c r="F472" i="4"/>
  <c r="E141" i="6"/>
  <c r="I24" i="3"/>
  <c r="D1299" i="1"/>
  <c r="F146" i="5"/>
  <c r="C1124" i="1"/>
  <c r="F163" i="4"/>
  <c r="C159" i="1"/>
  <c r="C509" i="1"/>
  <c r="F515" i="4"/>
  <c r="F50" i="4"/>
  <c r="C46" i="1"/>
  <c r="F78" i="5"/>
  <c r="D68" i="5"/>
  <c r="C1056" i="1"/>
  <c r="C561" i="1"/>
  <c r="F567" i="4"/>
  <c r="G441" i="1"/>
  <c r="H441" i="1"/>
  <c r="H421" i="1"/>
  <c r="G421" i="1"/>
  <c r="G307" i="1"/>
  <c r="H307" i="1"/>
  <c r="G299" i="1"/>
  <c r="H299" i="1"/>
  <c r="E6" i="4"/>
  <c r="I1451" i="1"/>
  <c r="G1576" i="1"/>
  <c r="H1576" i="1"/>
  <c r="H1348" i="1"/>
  <c r="G1348" i="1"/>
  <c r="E289" i="4" l="1"/>
  <c r="E413" i="4" s="1"/>
  <c r="D285" i="1"/>
  <c r="E20" i="9"/>
  <c r="B20" i="9" s="1"/>
  <c r="E175" i="5"/>
  <c r="D1152" i="1" s="1"/>
  <c r="I20" i="3"/>
  <c r="G522" i="1"/>
  <c r="H522" i="1"/>
  <c r="H1056" i="1"/>
  <c r="G1056" i="1"/>
  <c r="H1065" i="1"/>
  <c r="G1065" i="1"/>
  <c r="G120" i="1"/>
  <c r="H120" i="1"/>
  <c r="D635" i="4"/>
  <c r="C414" i="1"/>
  <c r="F420" i="4"/>
  <c r="G619" i="1"/>
  <c r="H619" i="1"/>
  <c r="E412" i="4"/>
  <c r="I16" i="3"/>
  <c r="E290" i="4"/>
  <c r="D286" i="1" s="1"/>
  <c r="D2" i="1"/>
  <c r="F68" i="5"/>
  <c r="H21" i="3"/>
  <c r="C1046" i="1"/>
  <c r="H1124" i="1"/>
  <c r="G1124" i="1"/>
  <c r="I28" i="3"/>
  <c r="D1435" i="1"/>
  <c r="G339" i="1"/>
  <c r="H339" i="1"/>
  <c r="F237" i="5"/>
  <c r="H23" i="3"/>
  <c r="C1214" i="1"/>
  <c r="G1436" i="1"/>
  <c r="H1436" i="1"/>
  <c r="F7" i="5"/>
  <c r="H20" i="3"/>
  <c r="D6" i="5"/>
  <c r="C985" i="1"/>
  <c r="H1235" i="1"/>
  <c r="G1235" i="1"/>
  <c r="D289" i="4"/>
  <c r="H17" i="3"/>
  <c r="F151" i="4"/>
  <c r="C147" i="1"/>
  <c r="G3" i="1"/>
  <c r="H3" i="1"/>
  <c r="E640" i="4"/>
  <c r="D408" i="1"/>
  <c r="H135" i="1"/>
  <c r="G135" i="1"/>
  <c r="F141" i="6"/>
  <c r="H28" i="3"/>
  <c r="C1435" i="1"/>
  <c r="G346" i="1"/>
  <c r="H346" i="1"/>
  <c r="H637" i="1"/>
  <c r="G637" i="1"/>
  <c r="H990" i="1"/>
  <c r="G990" i="1"/>
  <c r="H148" i="1"/>
  <c r="G148" i="1"/>
  <c r="G1112" i="1"/>
  <c r="H1112" i="1"/>
  <c r="H1222" i="1"/>
  <c r="G1222" i="1"/>
  <c r="H509" i="1"/>
  <c r="G509" i="1"/>
  <c r="H587" i="1"/>
  <c r="G587" i="1"/>
  <c r="H1383" i="1"/>
  <c r="G1383" i="1"/>
  <c r="G638" i="1"/>
  <c r="H638" i="1"/>
  <c r="H9" i="3"/>
  <c r="H1299" i="1"/>
  <c r="G1299" i="1"/>
  <c r="G299" i="9"/>
  <c r="E299" i="9" s="1"/>
  <c r="G415" i="1"/>
  <c r="H415" i="1"/>
  <c r="E635" i="4"/>
  <c r="D629" i="1" s="1"/>
  <c r="D414" i="1"/>
  <c r="H294" i="1"/>
  <c r="G294" i="1"/>
  <c r="G102" i="1"/>
  <c r="H102" i="1"/>
  <c r="H192" i="1"/>
  <c r="G192" i="1"/>
  <c r="I21" i="3"/>
  <c r="D1046" i="1"/>
  <c r="E6" i="5"/>
  <c r="H220" i="1"/>
  <c r="G220" i="1"/>
  <c r="G40" i="1"/>
  <c r="H40" i="1"/>
  <c r="G358" i="1"/>
  <c r="H358" i="1"/>
  <c r="I35" i="3"/>
  <c r="C1518" i="1"/>
  <c r="G294" i="9"/>
  <c r="E294" i="9" s="1"/>
  <c r="E291" i="4"/>
  <c r="D287" i="1" s="1"/>
  <c r="D175" i="5"/>
  <c r="F176" i="5"/>
  <c r="H22" i="3"/>
  <c r="C1153" i="1"/>
  <c r="H1167" i="1"/>
  <c r="G1167" i="1"/>
  <c r="D636" i="4"/>
  <c r="H561" i="1"/>
  <c r="G561" i="1"/>
  <c r="G46" i="1"/>
  <c r="H46" i="1"/>
  <c r="H159" i="1"/>
  <c r="G159" i="1"/>
  <c r="G466" i="1"/>
  <c r="H466" i="1"/>
  <c r="H1517" i="1"/>
  <c r="G1517" i="1"/>
  <c r="H11" i="3"/>
  <c r="F350" i="4"/>
  <c r="C345" i="1"/>
  <c r="D408" i="4"/>
  <c r="G1329" i="1"/>
  <c r="H1329" i="1"/>
  <c r="D407" i="4"/>
  <c r="C293" i="1"/>
  <c r="F298" i="4"/>
  <c r="H1215" i="1"/>
  <c r="G1215" i="1"/>
  <c r="G574" i="1"/>
  <c r="H574" i="1"/>
  <c r="B297" i="9"/>
  <c r="E296" i="9"/>
  <c r="I10" i="3" s="1"/>
  <c r="G78" i="1"/>
  <c r="H78" i="1"/>
  <c r="D412" i="4"/>
  <c r="H16" i="3"/>
  <c r="F6" i="4"/>
  <c r="C2" i="1"/>
  <c r="G1524" i="1"/>
  <c r="H1524" i="1"/>
  <c r="H306" i="1"/>
  <c r="G306" i="1"/>
  <c r="E415" i="4" l="1"/>
  <c r="D410" i="1" s="1"/>
  <c r="E19" i="9"/>
  <c r="H147" i="1"/>
  <c r="G147" i="1"/>
  <c r="H1214" i="1"/>
  <c r="G1214" i="1"/>
  <c r="F412" i="4"/>
  <c r="D639" i="4"/>
  <c r="C407" i="1"/>
  <c r="H345" i="1"/>
  <c r="G345" i="1"/>
  <c r="H1153" i="1"/>
  <c r="G1153" i="1"/>
  <c r="D413" i="4"/>
  <c r="D414" i="4" s="1"/>
  <c r="D291" i="4"/>
  <c r="F289" i="4"/>
  <c r="C285" i="1"/>
  <c r="G282" i="9"/>
  <c r="E282" i="9" s="1"/>
  <c r="B282" i="9" s="1"/>
  <c r="G276" i="9"/>
  <c r="F6" i="5"/>
  <c r="C984" i="1"/>
  <c r="G2" i="1"/>
  <c r="H2" i="1"/>
  <c r="F636" i="4"/>
  <c r="C630" i="1"/>
  <c r="N3" i="9"/>
  <c r="H1518" i="1"/>
  <c r="G1518" i="1"/>
  <c r="H276" i="9"/>
  <c r="D984" i="1"/>
  <c r="K3" i="9"/>
  <c r="D634" i="1"/>
  <c r="G1046" i="1"/>
  <c r="H1046" i="1"/>
  <c r="H414" i="1"/>
  <c r="G414" i="1"/>
  <c r="F407" i="4"/>
  <c r="C402" i="1"/>
  <c r="E639" i="4"/>
  <c r="E414" i="4"/>
  <c r="D409" i="1" s="1"/>
  <c r="D407" i="1"/>
  <c r="D290" i="4"/>
  <c r="E293" i="9"/>
  <c r="I11" i="3" s="1"/>
  <c r="B294" i="9"/>
  <c r="G293" i="1"/>
  <c r="H293" i="1"/>
  <c r="F408" i="4"/>
  <c r="C403" i="1"/>
  <c r="F175" i="5"/>
  <c r="C1152" i="1"/>
  <c r="E298" i="9"/>
  <c r="I9" i="3" s="1"/>
  <c r="B299" i="9"/>
  <c r="G1435" i="1"/>
  <c r="H1435" i="1"/>
  <c r="H985" i="1"/>
  <c r="G985" i="1"/>
  <c r="F635" i="4"/>
  <c r="C629" i="1"/>
  <c r="F414" i="4" l="1"/>
  <c r="C409" i="1"/>
  <c r="H8" i="3"/>
  <c r="G984" i="1"/>
  <c r="H984" i="1"/>
  <c r="H285" i="1"/>
  <c r="G285" i="1"/>
  <c r="G407" i="1"/>
  <c r="H407" i="1"/>
  <c r="H629" i="1"/>
  <c r="G629" i="1"/>
  <c r="F290" i="4"/>
  <c r="C286" i="1"/>
  <c r="G402" i="1"/>
  <c r="H402" i="1"/>
  <c r="H403" i="1"/>
  <c r="G403" i="1"/>
  <c r="E641" i="4"/>
  <c r="D633" i="1"/>
  <c r="E642" i="4"/>
  <c r="E276" i="9"/>
  <c r="F291" i="4"/>
  <c r="C287" i="1"/>
  <c r="F639" i="4"/>
  <c r="C633" i="1"/>
  <c r="H1152" i="1"/>
  <c r="G1152" i="1"/>
  <c r="H630" i="1"/>
  <c r="G630" i="1"/>
  <c r="D640" i="4"/>
  <c r="D641" i="4" s="1"/>
  <c r="D415" i="4"/>
  <c r="F413" i="4"/>
  <c r="C408" i="1"/>
  <c r="F641" i="4" l="1"/>
  <c r="C635" i="1"/>
  <c r="C410" i="1"/>
  <c r="F415" i="4"/>
  <c r="E646" i="4"/>
  <c r="D636" i="1"/>
  <c r="M3" i="9"/>
  <c r="D642" i="4"/>
  <c r="C634" i="1"/>
  <c r="F640" i="4"/>
  <c r="G633" i="1"/>
  <c r="H633" i="1"/>
  <c r="E645" i="4"/>
  <c r="D635" i="1"/>
  <c r="G409" i="1"/>
  <c r="H409" i="1"/>
  <c r="H287" i="1"/>
  <c r="G287" i="1"/>
  <c r="H408" i="1"/>
  <c r="G408" i="1"/>
  <c r="E275" i="9"/>
  <c r="I8" i="3" s="1"/>
  <c r="B276" i="9"/>
  <c r="H286" i="1"/>
  <c r="G286" i="1"/>
  <c r="H410" i="1" l="1"/>
  <c r="G410" i="1"/>
  <c r="I18" i="3"/>
  <c r="D639" i="1"/>
  <c r="G634" i="1"/>
  <c r="H634" i="1"/>
  <c r="H635" i="1"/>
  <c r="G635" i="1"/>
  <c r="F642" i="4"/>
  <c r="D646" i="4"/>
  <c r="C636" i="1"/>
  <c r="I19" i="3"/>
  <c r="D640" i="1"/>
  <c r="D645" i="4"/>
  <c r="F645" i="4" l="1"/>
  <c r="H18" i="3"/>
  <c r="C639" i="1"/>
  <c r="G636" i="1"/>
  <c r="H636" i="1"/>
  <c r="H7" i="3"/>
  <c r="F646" i="4"/>
  <c r="H19" i="3"/>
  <c r="C640" i="1"/>
  <c r="J3" i="9" l="1"/>
  <c r="I7" i="3"/>
  <c r="H639" i="1"/>
  <c r="G639" i="1"/>
  <c r="G640" i="1"/>
  <c r="H640" i="1"/>
  <c r="M272" i="9" l="1"/>
  <c r="L272" i="9"/>
  <c r="H18" i="9"/>
  <c r="G18" i="9"/>
  <c r="J13" i="9"/>
  <c r="H17" i="9"/>
  <c r="K7" i="9"/>
  <c r="J11" i="9"/>
  <c r="K13" i="9"/>
  <c r="J5" i="9"/>
  <c r="K10" i="9"/>
  <c r="I7" i="9"/>
  <c r="I8" i="9"/>
  <c r="I17" i="9"/>
  <c r="I9" i="9"/>
  <c r="G15" i="9"/>
  <c r="I5" i="9"/>
  <c r="L16" i="9"/>
  <c r="J17" i="9"/>
  <c r="M16" i="9"/>
  <c r="J8" i="9"/>
  <c r="J12" i="9"/>
  <c r="I11" i="9"/>
  <c r="I6" i="9"/>
  <c r="K11" i="9"/>
  <c r="G17" i="9"/>
  <c r="I12" i="9"/>
  <c r="L15" i="9"/>
  <c r="J10" i="9"/>
  <c r="K8" i="9"/>
  <c r="K5" i="9"/>
  <c r="I13" i="9"/>
  <c r="H16" i="9"/>
  <c r="H15" i="9"/>
  <c r="K12" i="9"/>
  <c r="K6" i="9"/>
  <c r="K9" i="9"/>
  <c r="M15" i="9"/>
  <c r="J7" i="9"/>
  <c r="J9" i="9"/>
  <c r="J6" i="9"/>
  <c r="G16" i="9"/>
  <c r="E18" i="9" l="1"/>
  <c r="B18" i="9" s="1"/>
  <c r="E17" i="9"/>
  <c r="B17" i="9" s="1"/>
  <c r="E10" i="9"/>
  <c r="B10" i="9" s="1"/>
  <c r="E5" i="9"/>
  <c r="B5" i="9" s="1"/>
  <c r="E16" i="9"/>
  <c r="F16" i="9"/>
  <c r="F272" i="9"/>
  <c r="B272" i="9" s="1"/>
  <c r="E13" i="9"/>
  <c r="B13" i="9" s="1"/>
  <c r="F15" i="9"/>
  <c r="E6" i="9"/>
  <c r="B6" i="9" s="1"/>
  <c r="E15" i="9"/>
  <c r="E7" i="9"/>
  <c r="B7" i="9" s="1"/>
  <c r="E12" i="9"/>
  <c r="B12" i="9" s="1"/>
  <c r="E11" i="9"/>
  <c r="B11" i="9" s="1"/>
  <c r="E9" i="9"/>
  <c r="B9" i="9" s="1"/>
  <c r="E8" i="9"/>
  <c r="B8" i="9" s="1"/>
  <c r="F19" i="9" l="1"/>
  <c r="F14" i="9"/>
  <c r="B16" i="9"/>
  <c r="B15" i="9"/>
  <c r="E14"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<sst xmlns="http://schemas.openxmlformats.org/spreadsheetml/2006/main" count="4313" uniqueCount="3394">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</sst>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1115178.69</v>
      </c>
      <c r="D2" s="6">
        <f>'PR-RAS'!E6</f>
        <v>1377123.08</v>
      </c>
      <c r="E2" s="6">
        <v>0</v>
      </c>
      <c r="F2" s="6">
        <v>0</v>
      </c>
      <c r="G2" s="7">
        <f t="shared" ref="G2:G264" si="0">(B2/1000)*(C2*1+D2*2)</f>
        <v>3869.4248500000003</v>
      </c>
      <c r="H2" s="7">
        <f t="shared" ref="H2:H264" si="1">ABS(C2-ROUND(C2,0))+ABS(D2-ROUND(D2,0))</f>
        <v>0.39000000013038516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1920</v>
      </c>
      <c r="D46" s="1">
        <f>'PR-RAS'!E50</f>
        <v>3600</v>
      </c>
      <c r="E46" s="1">
        <v>0</v>
      </c>
      <c r="F46" s="1">
        <v>0</v>
      </c>
      <c r="G46" s="2">
        <f t="shared" si="0"/>
        <v>410.4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1920</v>
      </c>
      <c r="D64" s="1">
        <f>'PR-RAS'!E68</f>
        <v>3600</v>
      </c>
      <c r="E64" s="1">
        <v>0</v>
      </c>
      <c r="F64" s="1">
        <v>0</v>
      </c>
      <c r="G64" s="2">
        <f t="shared" si="0"/>
        <v>574.56000000000006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1920</v>
      </c>
      <c r="D65" s="1">
        <f>'PR-RAS'!E69</f>
        <v>3600</v>
      </c>
      <c r="E65" s="1">
        <v>0</v>
      </c>
      <c r="F65" s="1">
        <v>0</v>
      </c>
      <c r="G65" s="2">
        <f t="shared" si="0"/>
        <v>583.68000000000006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2259.08</v>
      </c>
      <c r="E78" s="1">
        <v>0</v>
      </c>
      <c r="F78" s="1">
        <v>0</v>
      </c>
      <c r="G78" s="2">
        <f t="shared" si="0"/>
        <v>347.89832000000001</v>
      </c>
      <c r="H78" s="2">
        <f t="shared" si="1"/>
        <v>7.999999999992724E-2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2259.08</v>
      </c>
      <c r="E87" s="1">
        <v>0</v>
      </c>
      <c r="F87" s="1">
        <v>0</v>
      </c>
      <c r="G87" s="2">
        <f t="shared" si="0"/>
        <v>388.56175999999994</v>
      </c>
      <c r="H87" s="2">
        <f t="shared" si="1"/>
        <v>7.999999999992724E-2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2259.08</v>
      </c>
      <c r="E93" s="1">
        <v>0</v>
      </c>
      <c r="F93" s="1">
        <v>0</v>
      </c>
      <c r="G93" s="2">
        <f t="shared" si="0"/>
        <v>415.67071999999996</v>
      </c>
      <c r="H93" s="2">
        <f t="shared" si="1"/>
        <v>7.999999999992724E-2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182857</v>
      </c>
      <c r="D102" s="1">
        <f>'PR-RAS'!E106</f>
        <v>151825</v>
      </c>
      <c r="E102" s="1">
        <v>0</v>
      </c>
      <c r="F102" s="1">
        <v>0</v>
      </c>
      <c r="G102" s="2">
        <f t="shared" si="0"/>
        <v>49137.207000000002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182857</v>
      </c>
      <c r="D108" s="1">
        <f>'PR-RAS'!E112</f>
        <v>151825</v>
      </c>
      <c r="E108" s="1">
        <v>0</v>
      </c>
      <c r="F108" s="1">
        <v>0</v>
      </c>
      <c r="G108" s="2">
        <f t="shared" si="0"/>
        <v>52056.248999999996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182857</v>
      </c>
      <c r="D113" s="1">
        <f>'PR-RAS'!E117</f>
        <v>151825</v>
      </c>
      <c r="E113" s="1">
        <v>0</v>
      </c>
      <c r="F113" s="1">
        <v>0</v>
      </c>
      <c r="G113" s="2">
        <f t="shared" si="0"/>
        <v>54488.784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600</v>
      </c>
      <c r="E120" s="1">
        <v>0</v>
      </c>
      <c r="F120" s="1">
        <v>0</v>
      </c>
      <c r="G120" s="2">
        <f t="shared" si="0"/>
        <v>142.79999999999998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600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930401.69</v>
      </c>
      <c r="D129" s="1">
        <f>'PR-RAS'!E133</f>
        <v>1218839</v>
      </c>
      <c r="E129" s="1">
        <v>0</v>
      </c>
      <c r="F129" s="1">
        <v>0</v>
      </c>
      <c r="G129" s="2">
        <f t="shared" si="0"/>
        <v>431114.20032</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930401.69</v>
      </c>
      <c r="D130" s="1">
        <f>'PR-RAS'!E134</f>
        <v>1218839</v>
      </c>
      <c r="E130" s="1">
        <v>0</v>
      </c>
      <c r="F130" s="1">
        <v>0</v>
      </c>
      <c r="G130" s="2">
        <f t="shared" si="0"/>
        <v>434482.28000999999</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930401.69</v>
      </c>
      <c r="D131" s="1">
        <f>'PR-RAS'!E135</f>
        <v>1185711.56</v>
      </c>
      <c r="E131" s="1">
        <v>0</v>
      </c>
      <c r="F131" s="1">
        <v>0</v>
      </c>
      <c r="G131" s="2">
        <f t="shared" si="0"/>
        <v>429237.22530000005</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33127.440000000002</v>
      </c>
      <c r="E132" s="1">
        <v>0</v>
      </c>
      <c r="F132" s="1">
        <v>0</v>
      </c>
      <c r="G132" s="2">
        <f t="shared" si="0"/>
        <v>8679.3892800000012</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1129190.7</v>
      </c>
      <c r="D147" s="1">
        <f>'PR-RAS'!E151</f>
        <v>1267644.74</v>
      </c>
      <c r="E147" s="1">
        <v>0</v>
      </c>
      <c r="F147" s="1">
        <v>0</v>
      </c>
      <c r="G147" s="2">
        <f t="shared" si="0"/>
        <v>535014.10627999995</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860207.82000000007</v>
      </c>
      <c r="D148" s="1">
        <f>'PR-RAS'!E152</f>
        <v>997803.90999999992</v>
      </c>
      <c r="E148" s="1">
        <v>0</v>
      </c>
      <c r="F148" s="1">
        <v>0</v>
      </c>
      <c r="G148" s="2">
        <f t="shared" si="0"/>
        <v>419804.89907999994</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717546.14</v>
      </c>
      <c r="D149" s="1">
        <f>'PR-RAS'!E153</f>
        <v>827352.94</v>
      </c>
      <c r="E149" s="1">
        <v>0</v>
      </c>
      <c r="F149" s="1">
        <v>0</v>
      </c>
      <c r="G149" s="2">
        <f t="shared" si="0"/>
        <v>351093.29895999999</v>
      </c>
      <c r="H149" s="2">
        <f t="shared" si="1"/>
        <v>0.20000000006984919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717546.14</v>
      </c>
      <c r="D150" s="1">
        <f>'PR-RAS'!E154</f>
        <v>827352.94</v>
      </c>
      <c r="E150" s="1">
        <v>0</v>
      </c>
      <c r="F150" s="1">
        <v>0</v>
      </c>
      <c r="G150" s="2">
        <f t="shared" si="0"/>
        <v>353465.55098</v>
      </c>
      <c r="H150" s="2">
        <f t="shared" si="1"/>
        <v>0.20000000006984919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24478.77</v>
      </c>
      <c r="D154" s="1">
        <f>'PR-RAS'!E158</f>
        <v>33937.5</v>
      </c>
      <c r="E154" s="1">
        <v>0</v>
      </c>
      <c r="F154" s="1">
        <v>0</v>
      </c>
      <c r="G154" s="2">
        <f t="shared" si="0"/>
        <v>14130.12681</v>
      </c>
      <c r="H154" s="2">
        <f t="shared" si="1"/>
        <v>0.72999999999956344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118182.91</v>
      </c>
      <c r="D155" s="1">
        <f>'PR-RAS'!E159</f>
        <v>136513.47</v>
      </c>
      <c r="E155" s="1">
        <v>0</v>
      </c>
      <c r="F155" s="1">
        <v>0</v>
      </c>
      <c r="G155" s="2">
        <f t="shared" si="0"/>
        <v>60246.316899999998</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118182.91</v>
      </c>
      <c r="D157" s="1">
        <f>'PR-RAS'!E161</f>
        <v>136513.47</v>
      </c>
      <c r="E157" s="1">
        <v>0</v>
      </c>
      <c r="F157" s="1">
        <v>0</v>
      </c>
      <c r="G157" s="2">
        <f t="shared" si="0"/>
        <v>61028.736599999997</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263124.13999999996</v>
      </c>
      <c r="D159" s="1">
        <f>'PR-RAS'!E163</f>
        <v>263760.31</v>
      </c>
      <c r="E159" s="1">
        <v>0</v>
      </c>
      <c r="F159" s="1">
        <v>0</v>
      </c>
      <c r="G159" s="2">
        <f t="shared" si="0"/>
        <v>124921.87208</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41587.4</v>
      </c>
      <c r="D160" s="1">
        <f>'PR-RAS'!E164</f>
        <v>50748.67</v>
      </c>
      <c r="E160" s="1">
        <v>0</v>
      </c>
      <c r="F160" s="1">
        <v>0</v>
      </c>
      <c r="G160" s="2">
        <f t="shared" si="0"/>
        <v>22750.47366</v>
      </c>
      <c r="H160" s="2">
        <f t="shared" si="1"/>
        <v>0.73000000000320142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624</v>
      </c>
      <c r="D161" s="1">
        <f>'PR-RAS'!E165</f>
        <v>0</v>
      </c>
      <c r="E161" s="1">
        <v>0</v>
      </c>
      <c r="F161" s="1">
        <v>0</v>
      </c>
      <c r="G161" s="2">
        <f t="shared" si="0"/>
        <v>99.84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39075</v>
      </c>
      <c r="D162" s="1">
        <f>'PR-RAS'!E166</f>
        <v>47039.97</v>
      </c>
      <c r="E162" s="1">
        <v>0</v>
      </c>
      <c r="F162" s="1">
        <v>0</v>
      </c>
      <c r="G162" s="2">
        <f t="shared" si="0"/>
        <v>21437.945340000002</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1260</v>
      </c>
      <c r="D163" s="1">
        <f>'PR-RAS'!E167</f>
        <v>750</v>
      </c>
      <c r="E163" s="1">
        <v>0</v>
      </c>
      <c r="F163" s="1">
        <v>0</v>
      </c>
      <c r="G163" s="2">
        <f t="shared" si="0"/>
        <v>447.12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628.4</v>
      </c>
      <c r="D164" s="1">
        <f>'PR-RAS'!E168</f>
        <v>2958.7</v>
      </c>
      <c r="E164" s="1">
        <v>0</v>
      </c>
      <c r="F164" s="1">
        <v>0</v>
      </c>
      <c r="G164" s="2">
        <f t="shared" si="0"/>
        <v>1066.9653999999998</v>
      </c>
      <c r="H164" s="2">
        <f t="shared" si="1"/>
        <v>0.70000000000015916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147281.21</v>
      </c>
      <c r="D165" s="1">
        <f>'PR-RAS'!E169</f>
        <v>150374.32</v>
      </c>
      <c r="E165" s="1">
        <v>0</v>
      </c>
      <c r="F165" s="1">
        <v>0</v>
      </c>
      <c r="G165" s="2">
        <f t="shared" si="0"/>
        <v>73476.895399999994</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28823.15</v>
      </c>
      <c r="D166" s="1">
        <f>'PR-RAS'!E170</f>
        <v>21667.52</v>
      </c>
      <c r="E166" s="1">
        <v>0</v>
      </c>
      <c r="F166" s="1">
        <v>0</v>
      </c>
      <c r="G166" s="2">
        <f t="shared" si="0"/>
        <v>11906.101350000001</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66337.179999999993</v>
      </c>
      <c r="D167" s="1">
        <f>'PR-RAS'!E171</f>
        <v>69471.460000000006</v>
      </c>
      <c r="E167" s="1">
        <v>0</v>
      </c>
      <c r="F167" s="1">
        <v>0</v>
      </c>
      <c r="G167" s="2">
        <f t="shared" si="0"/>
        <v>34076.496600000006</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50138.66</v>
      </c>
      <c r="D168" s="1">
        <f>'PR-RAS'!E172</f>
        <v>43090.879999999997</v>
      </c>
      <c r="E168" s="1">
        <v>0</v>
      </c>
      <c r="F168" s="1">
        <v>0</v>
      </c>
      <c r="G168" s="2">
        <f t="shared" si="0"/>
        <v>22765.510139999999</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2776.74</v>
      </c>
      <c r="E169" s="1">
        <v>0</v>
      </c>
      <c r="F169" s="1">
        <v>0</v>
      </c>
      <c r="G169" s="2">
        <f t="shared" si="0"/>
        <v>932.98464000000001</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1982.22</v>
      </c>
      <c r="D170" s="1">
        <f>'PR-RAS'!E174</f>
        <v>13367.72</v>
      </c>
      <c r="E170" s="1">
        <v>0</v>
      </c>
      <c r="F170" s="1">
        <v>0</v>
      </c>
      <c r="G170" s="2">
        <f t="shared" si="0"/>
        <v>4853.2845400000006</v>
      </c>
      <c r="H170" s="2">
        <f t="shared" si="1"/>
        <v>0.50000000000068212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63076.799999999996</v>
      </c>
      <c r="D173" s="1">
        <f>'PR-RAS'!E177</f>
        <v>47189.15</v>
      </c>
      <c r="E173" s="1">
        <v>0</v>
      </c>
      <c r="F173" s="1">
        <v>0</v>
      </c>
      <c r="G173" s="2">
        <f t="shared" si="0"/>
        <v>27082.2772</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2843.79</v>
      </c>
      <c r="D174" s="1">
        <f>'PR-RAS'!E178</f>
        <v>3248.05</v>
      </c>
      <c r="E174" s="1">
        <v>0</v>
      </c>
      <c r="F174" s="1">
        <v>0</v>
      </c>
      <c r="G174" s="2">
        <f t="shared" si="0"/>
        <v>1615.8009699999998</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27801.94</v>
      </c>
      <c r="D175" s="1">
        <f>'PR-RAS'!E179</f>
        <v>4838.75</v>
      </c>
      <c r="E175" s="1">
        <v>0</v>
      </c>
      <c r="F175" s="1">
        <v>0</v>
      </c>
      <c r="G175" s="2">
        <f t="shared" si="0"/>
        <v>6521.42256</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4416</v>
      </c>
      <c r="E176" s="1">
        <v>0</v>
      </c>
      <c r="F176" s="1">
        <v>0</v>
      </c>
      <c r="G176" s="2">
        <f t="shared" si="0"/>
        <v>1713.6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11972.28</v>
      </c>
      <c r="D177" s="1">
        <f>'PR-RAS'!E181</f>
        <v>18711.38</v>
      </c>
      <c r="E177" s="1">
        <v>0</v>
      </c>
      <c r="F177" s="1">
        <v>0</v>
      </c>
      <c r="G177" s="2">
        <f t="shared" si="0"/>
        <v>8693.527039999999</v>
      </c>
      <c r="H177" s="2">
        <f t="shared" si="1"/>
        <v>0.66000000000167347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8844.6</v>
      </c>
      <c r="D179" s="1">
        <f>'PR-RAS'!E183</f>
        <v>9146.2199999999993</v>
      </c>
      <c r="E179" s="1">
        <v>0</v>
      </c>
      <c r="F179" s="1">
        <v>0</v>
      </c>
      <c r="G179" s="2">
        <f t="shared" si="0"/>
        <v>4830.3931199999997</v>
      </c>
      <c r="H179" s="2">
        <f t="shared" si="1"/>
        <v>0.61999999999898137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10549.49</v>
      </c>
      <c r="D180" s="1">
        <f>'PR-RAS'!E184</f>
        <v>3078.75</v>
      </c>
      <c r="E180" s="1">
        <v>0</v>
      </c>
      <c r="F180" s="1">
        <v>0</v>
      </c>
      <c r="G180" s="2">
        <f t="shared" si="0"/>
        <v>2990.5512099999996</v>
      </c>
      <c r="H180" s="2">
        <f t="shared" si="1"/>
        <v>0.73999999999978172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3750</v>
      </c>
      <c r="E181" s="1">
        <v>0</v>
      </c>
      <c r="F181" s="1">
        <v>0</v>
      </c>
      <c r="G181" s="2">
        <f t="shared" si="0"/>
        <v>1350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104.7</v>
      </c>
      <c r="D182" s="1">
        <f>'PR-RAS'!E186</f>
        <v>0</v>
      </c>
      <c r="E182" s="1">
        <v>0</v>
      </c>
      <c r="F182" s="1">
        <v>0</v>
      </c>
      <c r="G182" s="2">
        <f t="shared" si="0"/>
        <v>18.950700000000001</v>
      </c>
      <c r="H182" s="2">
        <f t="shared" si="1"/>
        <v>0.29999999999999716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11178.73</v>
      </c>
      <c r="D184" s="1">
        <f>'PR-RAS'!E188</f>
        <v>15448.17</v>
      </c>
      <c r="E184" s="1">
        <v>0</v>
      </c>
      <c r="F184" s="1">
        <v>0</v>
      </c>
      <c r="G184" s="2">
        <f t="shared" si="0"/>
        <v>7699.7378099999996</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10409.83</v>
      </c>
      <c r="D185" s="1">
        <f>'PR-RAS'!E189</f>
        <v>13706.28</v>
      </c>
      <c r="E185" s="1">
        <v>0</v>
      </c>
      <c r="F185" s="1">
        <v>0</v>
      </c>
      <c r="G185" s="2">
        <f t="shared" si="0"/>
        <v>6959.3197599999994</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568.9</v>
      </c>
      <c r="D187" s="1">
        <f>'PR-RAS'!E191</f>
        <v>681.89</v>
      </c>
      <c r="E187" s="1">
        <v>0</v>
      </c>
      <c r="F187" s="1">
        <v>0</v>
      </c>
      <c r="G187" s="2">
        <f t="shared" si="0"/>
        <v>359.47847999999999</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v>
      </c>
      <c r="D188" s="1">
        <f>'PR-RAS'!E192</f>
        <v>100</v>
      </c>
      <c r="E188" s="1">
        <v>0</v>
      </c>
      <c r="F188" s="1">
        <v>0</v>
      </c>
      <c r="G188" s="2">
        <f t="shared" si="0"/>
        <v>74.8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960</v>
      </c>
      <c r="E189" s="1">
        <v>0</v>
      </c>
      <c r="F189" s="1">
        <v>0</v>
      </c>
      <c r="G189" s="2">
        <f t="shared" si="0"/>
        <v>360.96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5858.74</v>
      </c>
      <c r="D192" s="1">
        <f>'PR-RAS'!E196</f>
        <v>6080.5199999999995</v>
      </c>
      <c r="E192" s="1">
        <v>0</v>
      </c>
      <c r="F192" s="1">
        <v>0</v>
      </c>
      <c r="G192" s="2">
        <f t="shared" si="0"/>
        <v>3441.7779799999998</v>
      </c>
      <c r="H192" s="2">
        <f t="shared" si="1"/>
        <v>0.74000000000069122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5858.74</v>
      </c>
      <c r="D206" s="1">
        <f>'PR-RAS'!E210</f>
        <v>6080.5199999999995</v>
      </c>
      <c r="E206" s="1">
        <v>0</v>
      </c>
      <c r="F206" s="1">
        <v>0</v>
      </c>
      <c r="G206" s="2">
        <f t="shared" si="0"/>
        <v>3694.0548999999996</v>
      </c>
      <c r="H206" s="2">
        <f t="shared" si="1"/>
        <v>0.74000000000069122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5809.55</v>
      </c>
      <c r="D207" s="1">
        <f>'PR-RAS'!E211</f>
        <v>5680.37</v>
      </c>
      <c r="E207" s="1">
        <v>0</v>
      </c>
      <c r="F207" s="1">
        <v>0</v>
      </c>
      <c r="G207" s="2">
        <f t="shared" si="0"/>
        <v>3537.0797400000001</v>
      </c>
      <c r="H207" s="2">
        <f t="shared" si="1"/>
        <v>0.81999999999970896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14.19</v>
      </c>
      <c r="D209" s="1">
        <f>'PR-RAS'!E213</f>
        <v>0.15</v>
      </c>
      <c r="E209" s="1">
        <v>0</v>
      </c>
      <c r="F209" s="1">
        <v>0</v>
      </c>
      <c r="G209" s="2">
        <f t="shared" si="0"/>
        <v>3.0139199999999997</v>
      </c>
      <c r="H209" s="2">
        <f t="shared" si="1"/>
        <v>0.33999999999999952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v>
      </c>
      <c r="D210" s="1">
        <f>'PR-RAS'!E214</f>
        <v>400</v>
      </c>
      <c r="E210" s="1">
        <v>0</v>
      </c>
      <c r="F210" s="1">
        <v>0</v>
      </c>
      <c r="G210" s="2">
        <f t="shared" si="0"/>
        <v>174.51499999999999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1129190.7</v>
      </c>
      <c r="D285" s="1">
        <f>'PR-RAS'!E289</f>
        <v>1267644.74</v>
      </c>
      <c r="E285" s="1">
        <v>0</v>
      </c>
      <c r="F285" s="1">
        <v>0</v>
      </c>
      <c r="G285" s="2">
        <f t="shared" si="8"/>
        <v>1040712.3711199998</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109478.34000000008</v>
      </c>
      <c r="E286" s="1">
        <v>0</v>
      </c>
      <c r="F286" s="1">
        <v>0</v>
      </c>
      <c r="G286" s="2">
        <f t="shared" si="8"/>
        <v>62402.653800000044</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14012.010000000009</v>
      </c>
      <c r="D287" s="1">
        <f>'PR-RAS'!E291</f>
        <v>0</v>
      </c>
      <c r="E287" s="1">
        <v>0</v>
      </c>
      <c r="F287" s="1">
        <v>0</v>
      </c>
      <c r="G287" s="2">
        <f t="shared" si="8"/>
        <v>4007.4348600000021</v>
      </c>
      <c r="H287" s="2">
        <f t="shared" si="9"/>
        <v>1.0000000009313226E-2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190.39</v>
      </c>
      <c r="D288" s="1">
        <f>'PR-RAS'!E292</f>
        <v>0</v>
      </c>
      <c r="E288" s="1">
        <v>0</v>
      </c>
      <c r="F288" s="1">
        <v>0</v>
      </c>
      <c r="G288" s="2">
        <f t="shared" si="8"/>
        <v>54.641929999999995</v>
      </c>
      <c r="H288" s="2">
        <f t="shared" si="9"/>
        <v>0.38999999999998636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13821.62</v>
      </c>
      <c r="E289" s="1">
        <v>0</v>
      </c>
      <c r="F289" s="1">
        <v>0</v>
      </c>
      <c r="G289" s="2">
        <f t="shared" si="8"/>
        <v>7961.2531200000003</v>
      </c>
      <c r="H289" s="2">
        <f t="shared" si="9"/>
        <v>0.37999999999919964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6000</v>
      </c>
      <c r="D290" s="1">
        <f>'PR-RAS'!E294</f>
        <v>17340</v>
      </c>
      <c r="E290" s="1">
        <v>0</v>
      </c>
      <c r="F290" s="1">
        <v>0</v>
      </c>
      <c r="G290" s="2">
        <f t="shared" si="8"/>
        <v>11756.519999999999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6391.5</v>
      </c>
      <c r="D345" s="1">
        <f>'PR-RAS'!E350</f>
        <v>33127.440000000002</v>
      </c>
      <c r="E345" s="1">
        <v>0</v>
      </c>
      <c r="F345" s="1">
        <v>0</v>
      </c>
      <c r="G345" s="2">
        <f t="shared" si="8"/>
        <v>24990.354719999999</v>
      </c>
      <c r="H345" s="2">
        <f t="shared" si="9"/>
        <v>0.94000000000232831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6391.5</v>
      </c>
      <c r="D358" s="1">
        <f>'PR-RAS'!E363</f>
        <v>33127.440000000002</v>
      </c>
      <c r="E358" s="1">
        <v>0</v>
      </c>
      <c r="F358" s="1">
        <v>0</v>
      </c>
      <c r="G358" s="2">
        <f t="shared" si="8"/>
        <v>25934.757659999999</v>
      </c>
      <c r="H358" s="2">
        <f t="shared" si="9"/>
        <v>0.94000000000232831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6391.5</v>
      </c>
      <c r="D364" s="1">
        <f>'PR-RAS'!E369</f>
        <v>33127.440000000002</v>
      </c>
      <c r="E364" s="1">
        <v>0</v>
      </c>
      <c r="F364" s="1">
        <v>0</v>
      </c>
      <c r="G364" s="2">
        <f t="shared" si="8"/>
        <v>26370.63594</v>
      </c>
      <c r="H364" s="2">
        <f t="shared" si="9"/>
        <v>0.94000000000232831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2253.5</v>
      </c>
      <c r="D365" s="1">
        <f>'PR-RAS'!E370</f>
        <v>24390.94</v>
      </c>
      <c r="E365" s="1">
        <v>0</v>
      </c>
      <c r="F365" s="1">
        <v>0</v>
      </c>
      <c r="G365" s="2">
        <f t="shared" si="8"/>
        <v>18576.87832</v>
      </c>
      <c r="H365" s="2">
        <f t="shared" si="9"/>
        <v>0.56000000000130967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4138</v>
      </c>
      <c r="D371" s="1">
        <f>'PR-RAS'!E376</f>
        <v>8736.5</v>
      </c>
      <c r="E371" s="1">
        <v>0</v>
      </c>
      <c r="F371" s="1">
        <v>0</v>
      </c>
      <c r="G371" s="2">
        <f t="shared" si="8"/>
        <v>7996.07</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6391.5</v>
      </c>
      <c r="D403" s="1">
        <f>'PR-RAS'!E408</f>
        <v>33127.440000000002</v>
      </c>
      <c r="E403" s="1">
        <v>0</v>
      </c>
      <c r="F403" s="1">
        <v>0</v>
      </c>
      <c r="G403" s="2">
        <f t="shared" si="8"/>
        <v>29203.844760000004</v>
      </c>
      <c r="H403" s="2">
        <f t="shared" si="9"/>
        <v>0.94000000000232831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6391.5</v>
      </c>
      <c r="E405" s="1">
        <v>0</v>
      </c>
      <c r="F405" s="1">
        <v>0</v>
      </c>
      <c r="G405" s="2">
        <f t="shared" si="8"/>
        <v>5164.3320000000003</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1115178.69</v>
      </c>
      <c r="D407" s="1">
        <f>'PR-RAS'!E412</f>
        <v>1377123.08</v>
      </c>
      <c r="E407" s="1">
        <v>0</v>
      </c>
      <c r="F407" s="1">
        <v>0</v>
      </c>
      <c r="G407" s="2">
        <f t="shared" si="8"/>
        <v>1570986.4891000001</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1135582.2</v>
      </c>
      <c r="D408" s="1">
        <f>'PR-RAS'!E413</f>
        <v>1300772.18</v>
      </c>
      <c r="E408" s="1">
        <v>0</v>
      </c>
      <c r="F408" s="1">
        <v>0</v>
      </c>
      <c r="G408" s="2">
        <f t="shared" si="8"/>
        <v>1521010.5099199996</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76350.90000000014</v>
      </c>
      <c r="E409" s="1">
        <v>0</v>
      </c>
      <c r="F409" s="1">
        <v>0</v>
      </c>
      <c r="G409" s="2">
        <f t="shared" si="8"/>
        <v>62302.334400000109</v>
      </c>
      <c r="H409" s="2">
        <f t="shared" si="9"/>
        <v>9.9999999860301614E-2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20403.510000000009</v>
      </c>
      <c r="D410" s="1">
        <f>'PR-RAS'!E415</f>
        <v>0</v>
      </c>
      <c r="E410" s="1">
        <v>0</v>
      </c>
      <c r="F410" s="1">
        <v>0</v>
      </c>
      <c r="G410" s="2">
        <f t="shared" si="8"/>
        <v>8345.0355900000031</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190.39</v>
      </c>
      <c r="D411" s="1">
        <f>'PR-RAS'!E416</f>
        <v>0</v>
      </c>
      <c r="E411" s="1">
        <v>0</v>
      </c>
      <c r="F411" s="1">
        <v>0</v>
      </c>
      <c r="G411" s="2">
        <f t="shared" si="8"/>
        <v>78.059899999999985</v>
      </c>
      <c r="H411" s="2">
        <f t="shared" si="9"/>
        <v>0.38999999999998636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20213.120000000003</v>
      </c>
      <c r="E412" s="1">
        <v>0</v>
      </c>
      <c r="F412" s="1">
        <v>0</v>
      </c>
      <c r="G412" s="2">
        <f t="shared" si="8"/>
        <v>16615.184639999999</v>
      </c>
      <c r="H412" s="2">
        <f t="shared" si="9"/>
        <v>0.12000000000261934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6000</v>
      </c>
      <c r="D413" s="1">
        <f>'PR-RAS'!E418</f>
        <v>17340</v>
      </c>
      <c r="E413" s="1">
        <v>0</v>
      </c>
      <c r="F413" s="1">
        <v>0</v>
      </c>
      <c r="G413" s="2">
        <f t="shared" si="8"/>
        <v>16760.16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1115178.69</v>
      </c>
      <c r="D633" s="1">
        <f>'PR-RAS'!E639</f>
        <v>1377123.08</v>
      </c>
      <c r="E633" s="1">
        <v>0</v>
      </c>
      <c r="F633" s="1">
        <v>0</v>
      </c>
      <c r="G633" s="2">
        <f t="shared" si="10"/>
        <v>2445476.5052</v>
      </c>
      <c r="H633" s="2">
        <f t="shared" si="1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1135582.2</v>
      </c>
      <c r="D634" s="1">
        <f>'PR-RAS'!E640</f>
        <v>1300772.18</v>
      </c>
      <c r="E634" s="1">
        <v>0</v>
      </c>
      <c r="F634" s="1">
        <v>0</v>
      </c>
      <c r="G634" s="2">
        <f t="shared" si="10"/>
        <v>2365601.1124799997</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76350.90000000014</v>
      </c>
      <c r="E635" s="1">
        <v>0</v>
      </c>
      <c r="F635" s="1">
        <v>0</v>
      </c>
      <c r="G635" s="2">
        <f t="shared" si="10"/>
        <v>96812.941200000176</v>
      </c>
      <c r="H635" s="2">
        <f t="shared" si="11"/>
        <v>9.9999999860301614E-2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20403.510000000009</v>
      </c>
      <c r="D636" s="1">
        <f>'PR-RAS'!E642</f>
        <v>0</v>
      </c>
      <c r="E636" s="1">
        <v>0</v>
      </c>
      <c r="F636" s="1">
        <v>0</v>
      </c>
      <c r="G636" s="2">
        <f t="shared" si="10"/>
        <v>12956.228850000007</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190.39</v>
      </c>
      <c r="D637" s="1">
        <f>'PR-RAS'!E643</f>
        <v>0</v>
      </c>
      <c r="E637" s="1">
        <v>0</v>
      </c>
      <c r="F637" s="1">
        <v>0</v>
      </c>
      <c r="G637" s="2">
        <f t="shared" si="10"/>
        <v>121.08803999999999</v>
      </c>
      <c r="H637" s="2">
        <f t="shared" si="11"/>
        <v>0.38999999999998636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20213.120000000003</v>
      </c>
      <c r="E638" s="1">
        <v>0</v>
      </c>
      <c r="F638" s="1">
        <v>0</v>
      </c>
      <c r="G638" s="2">
        <f t="shared" si="10"/>
        <v>25751.514880000002</v>
      </c>
      <c r="H638" s="2">
        <f t="shared" si="11"/>
        <v>0.12000000000261934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56137.780000000137</v>
      </c>
      <c r="E639" s="1">
        <v>0</v>
      </c>
      <c r="F639" s="1">
        <v>0</v>
      </c>
      <c r="G639" s="2">
        <f t="shared" si="10"/>
        <v>71631.807280000183</v>
      </c>
      <c r="H639" s="2">
        <f t="shared" si="11"/>
        <v>0.21999999986292096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20213.12000000001</v>
      </c>
      <c r="D640" s="1">
        <f>'PR-RAS'!E646</f>
        <v>0</v>
      </c>
      <c r="E640" s="1">
        <v>0</v>
      </c>
      <c r="F640" s="1">
        <v>0</v>
      </c>
      <c r="G640" s="2">
        <f t="shared" si="10"/>
        <v>12916.183680000007</v>
      </c>
      <c r="H640" s="2">
        <f t="shared" si="11"/>
        <v>0.1200000000098953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7378.95</v>
      </c>
      <c r="D642" s="1">
        <f>'PR-RAS'!E649</f>
        <v>10179.4</v>
      </c>
      <c r="E642" s="1">
        <v>0</v>
      </c>
      <c r="F642" s="1">
        <v>0</v>
      </c>
      <c r="G642" s="2">
        <f t="shared" si="10"/>
        <v>17779.89775</v>
      </c>
      <c r="H642" s="2">
        <f t="shared" si="11"/>
        <v>0.4499999999998181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1134403.6599999999</v>
      </c>
      <c r="D643" s="1">
        <f>'PR-RAS'!E650</f>
        <v>1405201.89</v>
      </c>
      <c r="E643" s="1">
        <v>0</v>
      </c>
      <c r="F643" s="1">
        <v>0</v>
      </c>
      <c r="G643" s="2">
        <f t="shared" si="10"/>
        <v>2532566.3764799996</v>
      </c>
      <c r="H643" s="2">
        <f t="shared" si="11"/>
        <v>0.45000000018626451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1131603.21</v>
      </c>
      <c r="D644" s="1">
        <f>'PR-RAS'!E651</f>
        <v>1268531.44</v>
      </c>
      <c r="E644" s="1">
        <v>0</v>
      </c>
      <c r="F644" s="1">
        <v>0</v>
      </c>
      <c r="G644" s="2">
        <f t="shared" si="10"/>
        <v>2358952.29587</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10179.399999999907</v>
      </c>
      <c r="D645" s="1">
        <f>'PR-RAS'!E652</f>
        <v>146849.84999999986</v>
      </c>
      <c r="E645" s="1">
        <v>0</v>
      </c>
      <c r="F645" s="1">
        <v>0</v>
      </c>
      <c r="G645" s="2">
        <f t="shared" si="10"/>
        <v>195698.14039999977</v>
      </c>
      <c r="H645" s="2">
        <f t="shared" si="11"/>
        <v>0.55000000004656613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1920</v>
      </c>
      <c r="D668" s="1">
        <f>'PR-RAS'!E675</f>
        <v>3600</v>
      </c>
      <c r="E668" s="1">
        <v>0</v>
      </c>
      <c r="F668" s="1">
        <v>0</v>
      </c>
      <c r="G668" s="2">
        <f t="shared" si="10"/>
        <v>6083.04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182857</v>
      </c>
      <c r="D703" s="1">
        <f>'PR-RAS'!E710</f>
        <v>151825</v>
      </c>
      <c r="E703" s="1">
        <v>0</v>
      </c>
      <c r="F703" s="1">
        <v>0</v>
      </c>
      <c r="G703" s="2">
        <f t="shared" si="10"/>
        <v>341527.91399999999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2500</v>
      </c>
      <c r="E710" s="1">
        <v>0</v>
      </c>
      <c r="F710" s="1">
        <v>0</v>
      </c>
      <c r="G710" s="2">
        <f t="shared" si="10"/>
        <v>3545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39075</v>
      </c>
      <c r="D711" s="1">
        <f>'PR-RAS'!E718</f>
        <v>47039.97</v>
      </c>
      <c r="E711" s="1">
        <v>0</v>
      </c>
      <c r="F711" s="1">
        <v>0</v>
      </c>
      <c r="G711" s="2">
        <f t="shared" si="10"/>
        <v>94540.007400000002</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6024.49</v>
      </c>
      <c r="D715" s="1">
        <f>'PR-RAS'!E722</f>
        <v>2257.5</v>
      </c>
      <c r="E715" s="1">
        <v>0</v>
      </c>
      <c r="F715" s="1">
        <v>0</v>
      </c>
      <c r="G715" s="2">
        <f t="shared" si="10"/>
        <v>7525.1958599999998</v>
      </c>
      <c r="H715" s="2">
        <f t="shared" si="11"/>
        <v>0.98999999999978172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10409.83</v>
      </c>
      <c r="D718" s="1">
        <f>'PR-RAS'!E725</f>
        <v>13706.28</v>
      </c>
      <c r="E718" s="1">
        <v>0</v>
      </c>
      <c r="F718" s="1">
        <v>0</v>
      </c>
      <c r="G718" s="2">
        <f t="shared" si="10"/>
        <v>27118.653629999997</v>
      </c>
      <c r="H718" s="2">
        <f t="shared" si="11"/>
        <v>0.4500000000007276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119136.17999999996</v>
      </c>
      <c r="D984" s="6">
        <f>BILANCA!E6</f>
        <v>280998.50000000012</v>
      </c>
      <c r="E984" s="6">
        <v>0</v>
      </c>
      <c r="F984" s="6">
        <v>0</v>
      </c>
      <c r="G984" s="7">
        <f t="shared" ref="G984:G1241" si="22">B984/1000*C984+B984/500*D984</f>
        <v>681.13318000000027</v>
      </c>
      <c r="H984" s="7">
        <f t="shared" si="19"/>
        <v>0.67999999984749593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102956.77999999997</v>
      </c>
      <c r="D985" s="1">
        <f>BILANCA!E7</f>
        <v>106295.20000000007</v>
      </c>
      <c r="E985" s="1">
        <v>0</v>
      </c>
      <c r="F985" s="1">
        <v>0</v>
      </c>
      <c r="G985" s="2">
        <f t="shared" si="22"/>
        <v>631.09436000000017</v>
      </c>
      <c r="H985" s="2">
        <f t="shared" si="19"/>
        <v>0.42000000010011718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102956.77999999997</v>
      </c>
      <c r="D990" s="1">
        <f>BILANCA!E12</f>
        <v>106295.20000000007</v>
      </c>
      <c r="E990" s="1">
        <v>0</v>
      </c>
      <c r="F990" s="1">
        <v>0</v>
      </c>
      <c r="G990" s="2">
        <f t="shared" si="22"/>
        <v>2208.8302600000006</v>
      </c>
      <c r="H990" s="2">
        <f t="shared" si="19"/>
        <v>0.42000000010011718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101857.77999999997</v>
      </c>
      <c r="D997" s="1">
        <f>BILANCA!E19</f>
        <v>105196.20000000007</v>
      </c>
      <c r="E997" s="1">
        <v>0</v>
      </c>
      <c r="F997" s="1">
        <v>0</v>
      </c>
      <c r="G997" s="2">
        <f t="shared" si="22"/>
        <v>4371.5025200000018</v>
      </c>
      <c r="H997" s="2">
        <f t="shared" si="19"/>
        <v>0.42000000010011718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304510.12</v>
      </c>
      <c r="D998" s="1">
        <f>BILANCA!E20</f>
        <v>328901.06</v>
      </c>
      <c r="E998" s="1">
        <v>0</v>
      </c>
      <c r="F998" s="1">
        <v>0</v>
      </c>
      <c r="G998" s="2">
        <f t="shared" si="22"/>
        <v>14434.683599999998</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1202.31</v>
      </c>
      <c r="D999" s="1">
        <f>BILANCA!E21</f>
        <v>0</v>
      </c>
      <c r="E999" s="1">
        <v>0</v>
      </c>
      <c r="F999" s="1">
        <v>0</v>
      </c>
      <c r="G999" s="2">
        <f t="shared" si="22"/>
        <v>19.23696</v>
      </c>
      <c r="H999" s="2">
        <f t="shared" si="19"/>
        <v>0.30999999999994543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122384.92</v>
      </c>
      <c r="D1000" s="1">
        <f>BILANCA!E22</f>
        <v>107047.34</v>
      </c>
      <c r="E1000" s="1">
        <v>0</v>
      </c>
      <c r="F1000" s="1">
        <v>0</v>
      </c>
      <c r="G1000" s="2">
        <f t="shared" si="22"/>
        <v>5720.1532000000007</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149189.62</v>
      </c>
      <c r="D1004" s="1">
        <f>BILANCA!E26</f>
        <v>135363.78</v>
      </c>
      <c r="E1004" s="1">
        <v>0</v>
      </c>
      <c r="F1004" s="1">
        <v>0</v>
      </c>
      <c r="G1004" s="2">
        <f t="shared" si="22"/>
        <v>8818.2607800000005</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475429.19</v>
      </c>
      <c r="D1006" s="1">
        <f>BILANCA!E28</f>
        <v>466115.98</v>
      </c>
      <c r="E1006" s="1">
        <v>0</v>
      </c>
      <c r="F1006" s="1">
        <v>0</v>
      </c>
      <c r="G1006" s="2">
        <f t="shared" si="22"/>
        <v>32376.206449999998</v>
      </c>
      <c r="H1006" s="2">
        <f t="shared" si="19"/>
        <v>0.21000000002095476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1099</v>
      </c>
      <c r="D1023" s="1">
        <f>BILANCA!E45</f>
        <v>1099</v>
      </c>
      <c r="E1023" s="1">
        <v>0</v>
      </c>
      <c r="F1023" s="1">
        <v>0</v>
      </c>
      <c r="G1023" s="2">
        <f t="shared" si="22"/>
        <v>131.88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1099</v>
      </c>
      <c r="D1025" s="1">
        <f>BILANCA!E47</f>
        <v>1099</v>
      </c>
      <c r="E1025" s="1">
        <v>0</v>
      </c>
      <c r="F1025" s="1">
        <v>0</v>
      </c>
      <c r="G1025" s="2">
        <f t="shared" si="22"/>
        <v>138.47399999999999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70804.600000000006</v>
      </c>
      <c r="D1032" s="1">
        <f>BILANCA!E54</f>
        <v>77362.399999999994</v>
      </c>
      <c r="E1032" s="1">
        <v>0</v>
      </c>
      <c r="F1032" s="1">
        <v>0</v>
      </c>
      <c r="G1032" s="2">
        <f t="shared" si="22"/>
        <v>11050.9406</v>
      </c>
      <c r="H1032" s="2">
        <f t="shared" si="19"/>
        <v>0.79999999998835847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70804.600000000006</v>
      </c>
      <c r="D1033" s="1">
        <f>BILANCA!E55</f>
        <v>77362.399999999994</v>
      </c>
      <c r="E1033" s="1">
        <v>0</v>
      </c>
      <c r="F1033" s="1">
        <v>0</v>
      </c>
      <c r="G1033" s="2">
        <f t="shared" si="22"/>
        <v>11276.470000000001</v>
      </c>
      <c r="H1033" s="2">
        <f t="shared" si="19"/>
        <v>0.79999999998835847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16179.4</v>
      </c>
      <c r="D1046" s="1">
        <f>BILANCA!E68</f>
        <v>174703.30000000002</v>
      </c>
      <c r="E1046" s="1">
        <v>0</v>
      </c>
      <c r="F1046" s="1">
        <v>0</v>
      </c>
      <c r="G1046" s="2">
        <f t="shared" si="22"/>
        <v>23031.918000000001</v>
      </c>
      <c r="H1046" s="2">
        <f t="shared" si="19"/>
        <v>0.7000000000170985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10179.4</v>
      </c>
      <c r="D1047" s="1">
        <f>BILANCA!E69</f>
        <v>146849.85</v>
      </c>
      <c r="E1047" s="1">
        <v>0</v>
      </c>
      <c r="F1047" s="1">
        <v>0</v>
      </c>
      <c r="G1047" s="2">
        <f t="shared" si="22"/>
        <v>19448.2624</v>
      </c>
      <c r="H1047" s="2">
        <f t="shared" si="19"/>
        <v>0.54999999999381544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9805.6299999999992</v>
      </c>
      <c r="D1048" s="1">
        <f>BILANCA!E70</f>
        <v>146849.85</v>
      </c>
      <c r="E1048" s="1">
        <v>0</v>
      </c>
      <c r="F1048" s="1">
        <v>0</v>
      </c>
      <c r="G1048" s="2">
        <f t="shared" si="22"/>
        <v>19727.846450000001</v>
      </c>
      <c r="H1048" s="2">
        <f t="shared" si="19"/>
        <v>0.51999999999497959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9805.6299999999992</v>
      </c>
      <c r="D1050" s="1">
        <f>BILANCA!E72</f>
        <v>146849.85</v>
      </c>
      <c r="E1050" s="1">
        <v>0</v>
      </c>
      <c r="F1050" s="1">
        <v>0</v>
      </c>
      <c r="G1050" s="2">
        <f t="shared" si="22"/>
        <v>20334.857110000004</v>
      </c>
      <c r="H1050" s="2">
        <f t="shared" si="19"/>
        <v>0.51999999999497959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373.77</v>
      </c>
      <c r="D1054" s="1">
        <f>BILANCA!E76</f>
        <v>0</v>
      </c>
      <c r="E1054" s="1">
        <v>0</v>
      </c>
      <c r="F1054" s="1">
        <v>0</v>
      </c>
      <c r="G1054" s="2">
        <f t="shared" si="22"/>
        <v>26.537669999999995</v>
      </c>
      <c r="H1054" s="2">
        <f t="shared" si="19"/>
        <v>0.23000000000001819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10513.45</v>
      </c>
      <c r="E1056" s="1">
        <v>0</v>
      </c>
      <c r="F1056" s="1">
        <v>0</v>
      </c>
      <c r="G1056" s="2">
        <f t="shared" si="22"/>
        <v>1534.9637</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10513.45</v>
      </c>
      <c r="E1064" s="1">
        <v>0</v>
      </c>
      <c r="F1064" s="1">
        <v>0</v>
      </c>
      <c r="G1064" s="2">
        <f t="shared" si="22"/>
        <v>1703.1789000000001</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6000</v>
      </c>
      <c r="D1124" s="1">
        <f>BILANCA!E146</f>
        <v>17340</v>
      </c>
      <c r="E1124" s="1">
        <v>0</v>
      </c>
      <c r="F1124" s="1">
        <v>0</v>
      </c>
      <c r="G1124" s="2">
        <f t="shared" si="22"/>
        <v>5735.8799999999992</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17340</v>
      </c>
      <c r="E1137" s="1">
        <v>0</v>
      </c>
      <c r="F1137" s="1">
        <v>0</v>
      </c>
      <c r="G1137" s="2">
        <f t="shared" si="22"/>
        <v>5340.72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6000</v>
      </c>
      <c r="D1138" s="1">
        <f>BILANCA!E160</f>
        <v>0</v>
      </c>
      <c r="E1138" s="1">
        <v>0</v>
      </c>
      <c r="F1138" s="1">
        <v>0</v>
      </c>
      <c r="G1138" s="2">
        <f t="shared" si="22"/>
        <v>930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119136.18000000001</v>
      </c>
      <c r="D1152" s="1">
        <f>BILANCA!E175</f>
        <v>280998.5</v>
      </c>
      <c r="E1152" s="1">
        <v>0</v>
      </c>
      <c r="F1152" s="1">
        <v>0</v>
      </c>
      <c r="G1152" s="2">
        <f t="shared" si="22"/>
        <v>115111.50742000001</v>
      </c>
      <c r="H1152" s="2">
        <f t="shared" si="23"/>
        <v>0.680000000007567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30977.52</v>
      </c>
      <c r="D1153" s="1">
        <f>BILANCA!E176</f>
        <v>101813.21</v>
      </c>
      <c r="E1153" s="1">
        <v>0</v>
      </c>
      <c r="F1153" s="1">
        <v>0</v>
      </c>
      <c r="G1153" s="2">
        <f t="shared" si="22"/>
        <v>39882.669800000003</v>
      </c>
      <c r="H1153" s="2">
        <f t="shared" si="23"/>
        <v>0.69000000000596629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30977.52</v>
      </c>
      <c r="D1154" s="1">
        <f>BILANCA!E177</f>
        <v>101813.21</v>
      </c>
      <c r="E1154" s="1">
        <v>0</v>
      </c>
      <c r="F1154" s="1">
        <v>0</v>
      </c>
      <c r="G1154" s="2">
        <f t="shared" si="22"/>
        <v>40117.273740000004</v>
      </c>
      <c r="H1154" s="2">
        <f t="shared" si="23"/>
        <v>0.69000000000596629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82403.47</v>
      </c>
      <c r="E1155" s="1">
        <v>0</v>
      </c>
      <c r="F1155" s="1">
        <v>0</v>
      </c>
      <c r="G1155" s="2">
        <f t="shared" si="22"/>
        <v>28346.793679999999</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30467.22</v>
      </c>
      <c r="D1156" s="1">
        <f>BILANCA!E179</f>
        <v>18798.39</v>
      </c>
      <c r="E1156" s="1">
        <v>0</v>
      </c>
      <c r="F1156" s="1">
        <v>0</v>
      </c>
      <c r="G1156" s="2">
        <f t="shared" si="22"/>
        <v>11775.072</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510.3</v>
      </c>
      <c r="D1157" s="1">
        <f>BILANCA!E180</f>
        <v>611.35</v>
      </c>
      <c r="E1157" s="1">
        <v>0</v>
      </c>
      <c r="F1157" s="1">
        <v>0</v>
      </c>
      <c r="G1157" s="2">
        <f t="shared" si="22"/>
        <v>301.54199999999997</v>
      </c>
      <c r="H1157" s="2">
        <f t="shared" si="23"/>
        <v>0.65000000000003411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510.3</v>
      </c>
      <c r="D1160" s="1">
        <f>BILANCA!E183</f>
        <v>611.35</v>
      </c>
      <c r="E1160" s="1">
        <v>0</v>
      </c>
      <c r="F1160" s="1">
        <v>0</v>
      </c>
      <c r="G1160" s="2">
        <f t="shared" si="22"/>
        <v>306.74099999999999</v>
      </c>
      <c r="H1160" s="2">
        <f t="shared" si="23"/>
        <v>0.65000000000003411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88158.66</v>
      </c>
      <c r="D1214" s="1">
        <f>BILANCA!E237</f>
        <v>179185.28999999998</v>
      </c>
      <c r="E1214" s="1">
        <v>0</v>
      </c>
      <c r="F1214" s="1">
        <v>0</v>
      </c>
      <c r="G1214" s="2">
        <f t="shared" si="22"/>
        <v>103148.25444</v>
      </c>
      <c r="H1214" s="2">
        <f t="shared" si="23"/>
        <v>0.62999999997555278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102371.78</v>
      </c>
      <c r="D1215" s="1">
        <f>BILANCA!E238</f>
        <v>105707.51</v>
      </c>
      <c r="E1215" s="1">
        <v>0</v>
      </c>
      <c r="F1215" s="1">
        <v>0</v>
      </c>
      <c r="G1215" s="2">
        <f t="shared" si="22"/>
        <v>72798.537599999996</v>
      </c>
      <c r="H1215" s="2">
        <f t="shared" si="23"/>
        <v>0.71000000000640284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102956.78</v>
      </c>
      <c r="D1216" s="1">
        <f>BILANCA!E239</f>
        <v>106292.51</v>
      </c>
      <c r="E1216" s="1">
        <v>0</v>
      </c>
      <c r="F1216" s="1">
        <v>0</v>
      </c>
      <c r="G1216" s="2">
        <f t="shared" si="22"/>
        <v>73521.239399999991</v>
      </c>
      <c r="H1216" s="2">
        <f t="shared" si="23"/>
        <v>0.71000000000640284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102956.78</v>
      </c>
      <c r="D1217" s="1">
        <f>BILANCA!E240</f>
        <v>106292.51</v>
      </c>
      <c r="E1217" s="1">
        <v>0</v>
      </c>
      <c r="F1217" s="1">
        <v>0</v>
      </c>
      <c r="G1217" s="2">
        <f t="shared" si="22"/>
        <v>73836.781199999998</v>
      </c>
      <c r="H1217" s="2">
        <f t="shared" si="23"/>
        <v>0.71000000000640284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585</v>
      </c>
      <c r="D1219" s="1">
        <f>BILANCA!E242</f>
        <v>585</v>
      </c>
      <c r="E1219" s="1">
        <v>0</v>
      </c>
      <c r="F1219" s="1">
        <v>0</v>
      </c>
      <c r="G1219" s="2">
        <f t="shared" si="22"/>
        <v>414.18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585</v>
      </c>
      <c r="E1220" s="1">
        <v>0</v>
      </c>
      <c r="F1220" s="1">
        <v>0</v>
      </c>
      <c r="G1220" s="2">
        <f t="shared" si="22"/>
        <v>277.28999999999996</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585</v>
      </c>
      <c r="D1221" s="1">
        <f>BILANCA!E244</f>
        <v>0</v>
      </c>
      <c r="E1221" s="1">
        <v>0</v>
      </c>
      <c r="F1221" s="1">
        <v>0</v>
      </c>
      <c r="G1221" s="2">
        <f t="shared" si="22"/>
        <v>139.22999999999999</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-20213.120000000003</v>
      </c>
      <c r="D1222" s="1">
        <f>BILANCA!E245</f>
        <v>56137.78</v>
      </c>
      <c r="E1222" s="1">
        <v>0</v>
      </c>
      <c r="F1222" s="1">
        <v>0</v>
      </c>
      <c r="G1222" s="2">
        <f t="shared" si="22"/>
        <v>22002.923159999998</v>
      </c>
      <c r="H1222" s="2">
        <f t="shared" si="23"/>
        <v>0.3400000000037835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62529.279999999999</v>
      </c>
      <c r="E1223" s="1">
        <v>0</v>
      </c>
      <c r="F1223" s="1">
        <v>0</v>
      </c>
      <c r="G1223" s="2">
        <f t="shared" si="22"/>
        <v>30014.054399999997</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62529.279999999999</v>
      </c>
      <c r="E1224" s="1">
        <v>0</v>
      </c>
      <c r="F1224" s="1">
        <v>0</v>
      </c>
      <c r="G1224" s="2">
        <f t="shared" si="22"/>
        <v>30139.112959999999</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20213.120000000003</v>
      </c>
      <c r="D1227" s="1">
        <f>BILANCA!E250</f>
        <v>6391.5</v>
      </c>
      <c r="E1227" s="1">
        <v>0</v>
      </c>
      <c r="F1227" s="1">
        <v>0</v>
      </c>
      <c r="G1227" s="2">
        <f t="shared" si="22"/>
        <v>8051.0532800000001</v>
      </c>
      <c r="H1227" s="2">
        <f t="shared" si="23"/>
        <v>0.62000000000261934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13821.62</v>
      </c>
      <c r="D1228" s="1">
        <f>BILANCA!E251</f>
        <v>0</v>
      </c>
      <c r="E1228" s="1">
        <v>0</v>
      </c>
      <c r="F1228" s="1">
        <v>0</v>
      </c>
      <c r="G1228" s="2">
        <f t="shared" si="22"/>
        <v>3386.2969000000003</v>
      </c>
      <c r="H1228" s="2">
        <f t="shared" si="23"/>
        <v>0.37999999999919964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6391.5</v>
      </c>
      <c r="D1229" s="1">
        <f>BILANCA!E252</f>
        <v>6391.5</v>
      </c>
      <c r="E1229" s="1">
        <v>0</v>
      </c>
      <c r="F1229" s="1">
        <v>0</v>
      </c>
      <c r="G1229" s="2">
        <f t="shared" si="22"/>
        <v>4716.9269999999997</v>
      </c>
      <c r="H1229" s="2">
        <f t="shared" si="23"/>
        <v>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6000</v>
      </c>
      <c r="D1232" s="1">
        <f>BILANCA!E255</f>
        <v>17340</v>
      </c>
      <c r="E1232" s="1">
        <v>0</v>
      </c>
      <c r="F1232" s="1">
        <v>0</v>
      </c>
      <c r="G1232" s="2">
        <f t="shared" si="22"/>
        <v>10129.32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6000</v>
      </c>
      <c r="D1240" s="1">
        <f>BILANCA!E264</f>
        <v>0</v>
      </c>
      <c r="E1240" s="1">
        <v>0</v>
      </c>
      <c r="F1240" s="1">
        <v>0</v>
      </c>
      <c r="G1240" s="2">
        <f t="shared" si="22"/>
        <v>1542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17340</v>
      </c>
      <c r="E1241" s="1">
        <v>0</v>
      </c>
      <c r="F1241" s="1">
        <v>0</v>
      </c>
      <c r="G1241" s="2">
        <f t="shared" si="22"/>
        <v>8947.44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10513.45</v>
      </c>
      <c r="E1244" s="1">
        <v>0</v>
      </c>
      <c r="F1244" s="1">
        <v>0</v>
      </c>
      <c r="G1244" s="2">
        <f t="shared" si="24"/>
        <v>5488.0209000000004</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30977.52</v>
      </c>
      <c r="D1264" s="1">
        <f>BILANCA!E288</f>
        <v>101813.21</v>
      </c>
      <c r="E1264" s="1">
        <v>0</v>
      </c>
      <c r="F1264" s="1">
        <v>0</v>
      </c>
      <c r="G1264" s="2">
        <f t="shared" si="24"/>
        <v>65923.707140000013</v>
      </c>
      <c r="H1264" s="2">
        <f t="shared" si="23"/>
        <v>0.69000000000596629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1135582.2</v>
      </c>
      <c r="D1408" s="1">
        <f>'RAS-funkcijski'!E114</f>
        <v>1300772.18</v>
      </c>
      <c r="E1408" s="1">
        <v>0</v>
      </c>
      <c r="F1408" s="1">
        <v>0</v>
      </c>
      <c r="G1408" s="2">
        <f t="shared" si="24"/>
        <v>411083.9216</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1135582.2</v>
      </c>
      <c r="D1409" s="1">
        <f>'RAS-funkcijski'!E115</f>
        <v>1300772.18</v>
      </c>
      <c r="E1409" s="1">
        <v>0</v>
      </c>
      <c r="F1409" s="1">
        <v>0</v>
      </c>
      <c r="G1409" s="2">
        <f t="shared" si="24"/>
        <v>414821.04816000001</v>
      </c>
      <c r="H1409" s="2">
        <f t="shared" si="27"/>
        <v>0.37999999988824129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1135582.2</v>
      </c>
      <c r="D1410" s="1">
        <f>'RAS-funkcijski'!E116</f>
        <v>1300772.18</v>
      </c>
      <c r="E1410" s="1">
        <v>0</v>
      </c>
      <c r="F1410" s="1">
        <v>0</v>
      </c>
      <c r="G1410" s="2">
        <f t="shared" si="24"/>
        <v>418558.17472000001</v>
      </c>
      <c r="H1410" s="2">
        <f t="shared" si="27"/>
        <v>0.37999999988824129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1135582.2</v>
      </c>
      <c r="D1435" s="13">
        <f>'RAS-funkcijski'!E141</f>
        <v>1300772.18</v>
      </c>
      <c r="E1435" s="13">
        <v>0</v>
      </c>
      <c r="F1435" s="13">
        <v>0</v>
      </c>
      <c r="G1435" s="14">
        <f t="shared" si="24"/>
        <v>511986.33872</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30977.52</v>
      </c>
      <c r="D1480" s="6"/>
      <c r="E1480" s="6">
        <v>0</v>
      </c>
      <c r="F1480" s="6">
        <v>0</v>
      </c>
      <c r="G1480" s="7">
        <f t="shared" ref="G1480:G1580" si="34">B1480/1000*C1480</f>
        <v>30.977520000000002</v>
      </c>
      <c r="H1480" s="7">
        <f t="shared" ref="H1480:H1580" si="35">ABS(C1480-ROUND(C1480,0))</f>
        <v>0.47999999999956344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1335217.67</v>
      </c>
      <c r="D1481" s="1">
        <v>0</v>
      </c>
      <c r="E1481" s="1">
        <v>0</v>
      </c>
      <c r="F1481" s="1">
        <v>0</v>
      </c>
      <c r="G1481" s="2">
        <f t="shared" si="34"/>
        <v>2670.43534</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1305090.23</v>
      </c>
      <c r="D1483" s="1">
        <v>0</v>
      </c>
      <c r="E1483" s="1">
        <v>0</v>
      </c>
      <c r="F1483" s="1">
        <v>0</v>
      </c>
      <c r="G1483" s="2">
        <f t="shared" si="34"/>
        <v>5220.3609200000001</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1035396.36</v>
      </c>
      <c r="D1484" s="1">
        <v>0</v>
      </c>
      <c r="E1484" s="1">
        <v>0</v>
      </c>
      <c r="F1484" s="1">
        <v>0</v>
      </c>
      <c r="G1484" s="2">
        <f t="shared" si="34"/>
        <v>5176.9818000000005</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263763.34999999998</v>
      </c>
      <c r="D1485" s="1">
        <v>0</v>
      </c>
      <c r="E1485" s="1">
        <v>0</v>
      </c>
      <c r="F1485" s="1">
        <v>0</v>
      </c>
      <c r="G1485" s="2">
        <f t="shared" si="34"/>
        <v>1582.5800999999999</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5930.52</v>
      </c>
      <c r="D1486" s="1">
        <v>0</v>
      </c>
      <c r="E1486" s="1">
        <v>0</v>
      </c>
      <c r="F1486" s="1">
        <v>0</v>
      </c>
      <c r="G1486" s="2">
        <f t="shared" si="34"/>
        <v>41.513640000000002</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30127.439999999999</v>
      </c>
      <c r="D1492" s="1">
        <v>0</v>
      </c>
      <c r="E1492" s="1">
        <v>0</v>
      </c>
      <c r="F1492" s="1">
        <v>0</v>
      </c>
      <c r="G1492" s="2">
        <f t="shared" si="34"/>
        <v>391.65671999999995</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1264381.98</v>
      </c>
      <c r="D1499" s="1">
        <v>0</v>
      </c>
      <c r="E1499" s="1">
        <v>0</v>
      </c>
      <c r="F1499" s="1">
        <v>0</v>
      </c>
      <c r="G1499" s="2">
        <f t="shared" si="34"/>
        <v>25287.639599999999</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1234254.54</v>
      </c>
      <c r="D1501" s="1">
        <v>0</v>
      </c>
      <c r="E1501" s="1">
        <v>0</v>
      </c>
      <c r="F1501" s="1">
        <v>0</v>
      </c>
      <c r="G1501" s="2">
        <f t="shared" si="34"/>
        <v>27153.599879999998</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952992.89</v>
      </c>
      <c r="D1502" s="1">
        <v>0</v>
      </c>
      <c r="E1502" s="1">
        <v>0</v>
      </c>
      <c r="F1502" s="1">
        <v>0</v>
      </c>
      <c r="G1502" s="2">
        <f t="shared" si="34"/>
        <v>21918.836469999998</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275432.18</v>
      </c>
      <c r="D1503" s="1">
        <v>0</v>
      </c>
      <c r="E1503" s="1">
        <v>0</v>
      </c>
      <c r="F1503" s="1">
        <v>0</v>
      </c>
      <c r="G1503" s="2">
        <f t="shared" si="34"/>
        <v>6610.3723200000004</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5829.47</v>
      </c>
      <c r="D1504" s="1">
        <v>0</v>
      </c>
      <c r="E1504" s="1">
        <v>0</v>
      </c>
      <c r="F1504" s="1">
        <v>0</v>
      </c>
      <c r="G1504" s="2">
        <f t="shared" si="34"/>
        <v>145.73675</v>
      </c>
      <c r="H1504" s="2">
        <f t="shared" si="35"/>
        <v>0.47000000000025466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30127.439999999999</v>
      </c>
      <c r="D1510" s="1">
        <v>0</v>
      </c>
      <c r="E1510" s="1">
        <v>0</v>
      </c>
      <c r="F1510" s="1">
        <v>0</v>
      </c>
      <c r="G1510" s="2">
        <f t="shared" si="34"/>
        <v>933.95063999999991</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101813.20999999996</v>
      </c>
      <c r="D1517" s="1">
        <v>0</v>
      </c>
      <c r="E1517" s="1">
        <v>0</v>
      </c>
      <c r="F1517" s="1">
        <v>0</v>
      </c>
      <c r="G1517" s="2">
        <f t="shared" si="34"/>
        <v>3868.9019799999983</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101813.21</v>
      </c>
      <c r="D1576" s="1">
        <v>0</v>
      </c>
      <c r="E1576" s="1">
        <v>0</v>
      </c>
      <c r="F1576" s="1">
        <v>0</v>
      </c>
      <c r="G1576" s="2">
        <f t="shared" si="34"/>
        <v>9875.881370000001</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101813.21</v>
      </c>
      <c r="D1578" s="1">
        <v>0</v>
      </c>
      <c r="E1578" s="1">
        <v>0</v>
      </c>
      <c r="F1578" s="1">
        <v>0</v>
      </c>
      <c r="G1578" s="2">
        <f t="shared" si="34"/>
        <v>10079.507790000001</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1115178.69</v>
      </c>
      <c r="I16" s="172">
        <f>'PR-RAS'!E6</f>
        <v>1377123.08</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1129190.7</v>
      </c>
      <c r="I17" s="172">
        <f>'PR-RAS'!E151</f>
        <v>1267644.74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56137.780000000137</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20213.12000000001</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102956.77999999997</v>
      </c>
      <c r="I20" s="175">
        <f>BILANCA!E7</f>
        <v>106295.20000000007</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16179.4</v>
      </c>
      <c r="I21" s="177">
        <f>BILANCA!E68</f>
        <v>174703.30000000002</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30977.52</v>
      </c>
      <c r="I22" s="177">
        <f>BILANCA!E176</f>
        <v>101813.21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88158.66</v>
      </c>
      <c r="I23" s="179">
        <f>BILANCA!E237</f>
        <v>179185.28999999998</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1135582.2</v>
      </c>
      <c r="I27" s="177">
        <f>'RAS-funkcijski'!E114</f>
        <v>1300772.18</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1135582.2</v>
      </c>
      <c r="I28" s="181">
        <f>'RAS-funkcijski'!E141</f>
        <v>1300772.18</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30977.52</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101813.20999999996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101813.21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43" zoomScaleNormal="100" workbookViewId="0">
      <selection activeCell="E649" sqref="E64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1115178.69</v>
      </c>
      <c r="E6" s="53">
        <f>E7+E44+E50+E82+E106+E124+E133+E139</f>
        <v>1377123.08</v>
      </c>
      <c r="F6" s="54">
        <f t="shared" ref="F6:F131" si="0">IF(D6&lt;&gt;0,IF(E6/D6&gt;=100,"&gt;&gt;100",E6/D6*100),"-")</f>
        <v>123.4890060533707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1920</v>
      </c>
      <c r="E50" s="53">
        <f>E51+E54+E59+E62+E65+E68+E71+E74+E77</f>
        <v>3600</v>
      </c>
      <c r="F50" s="54">
        <f t="shared" si="0"/>
        <v>187.5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1920</v>
      </c>
      <c r="E68" s="53">
        <f t="shared" si="15"/>
        <v>3600</v>
      </c>
      <c r="F68" s="54">
        <f t="shared" si="0"/>
        <v>187.5</v>
      </c>
    </row>
    <row r="69" spans="1:6" ht="12.75" customHeight="1" x14ac:dyDescent="0.2">
      <c r="A69" s="55" t="s">
        <v>181</v>
      </c>
      <c r="B69" s="87" t="s">
        <v>182</v>
      </c>
      <c r="C69" s="52" t="s">
        <v>181</v>
      </c>
      <c r="D69" s="244">
        <v>1920</v>
      </c>
      <c r="E69" s="244">
        <v>3600</v>
      </c>
      <c r="F69" s="54">
        <f t="shared" si="0"/>
        <v>187.5</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2259.08</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2259.08</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f>549.82+1709.26</f>
        <v>2259.08</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182857</v>
      </c>
      <c r="E106" s="53">
        <f t="shared" si="23"/>
        <v>151825</v>
      </c>
      <c r="F106" s="54">
        <f t="shared" si="0"/>
        <v>83.029361741688859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182857</v>
      </c>
      <c r="E112" s="53">
        <f t="shared" si="25"/>
        <v>151825</v>
      </c>
      <c r="F112" s="54">
        <f t="shared" si="0"/>
        <v>83.029361741688859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182857</v>
      </c>
      <c r="E117" s="244">
        <v>151825</v>
      </c>
      <c r="F117" s="54">
        <f t="shared" si="0"/>
        <v>83.029361741688859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600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600</v>
      </c>
      <c r="F128" s="54" t="str">
        <f t="shared" si="0"/>
        <v>-</v>
      </c>
    </row>
    <row r="129" spans="1:6" ht="12.75" customHeight="1" x14ac:dyDescent="0.2">
      <c r="A129" s="55">
        <v>6631</v>
      </c>
      <c r="B129" s="88" t="s">
        <v>301</v>
      </c>
      <c r="C129" s="52" t="s">
        <v>302</v>
      </c>
      <c r="D129" s="244"/>
      <c r="E129" s="244">
        <v>600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930401.69</v>
      </c>
      <c r="E133" s="53">
        <f t="shared" si="30"/>
        <v>1218839</v>
      </c>
      <c r="F133" s="54">
        <f t="shared" ref="F133:F223" si="31">IF(D133&lt;&gt;0,IF(E133/D133&gt;=100,"&gt;&gt;100",E133/D133*100),"-")</f>
        <v>131.00137425588727</v>
      </c>
    </row>
    <row r="134" spans="1:6" ht="24" x14ac:dyDescent="0.2">
      <c r="A134" s="55">
        <v>671</v>
      </c>
      <c r="B134" s="234" t="s">
        <v>311</v>
      </c>
      <c r="C134" s="52" t="s">
        <v>312</v>
      </c>
      <c r="D134" s="53">
        <f t="shared" ref="D134:E134" si="32">SUM(D135:D137)</f>
        <v>930401.69</v>
      </c>
      <c r="E134" s="53">
        <f t="shared" si="32"/>
        <v>1218839</v>
      </c>
      <c r="F134" s="54">
        <f t="shared" si="31"/>
        <v>131.00137425588727</v>
      </c>
    </row>
    <row r="135" spans="1:6" ht="12.75" customHeight="1" x14ac:dyDescent="0.2">
      <c r="A135" s="55">
        <v>6711</v>
      </c>
      <c r="B135" s="87" t="s">
        <v>313</v>
      </c>
      <c r="C135" s="52" t="s">
        <v>314</v>
      </c>
      <c r="D135" s="244">
        <v>930401.69</v>
      </c>
      <c r="E135" s="244">
        <v>1185711.56</v>
      </c>
      <c r="F135" s="54">
        <f t="shared" si="31"/>
        <v>127.44082182395866</v>
      </c>
    </row>
    <row r="136" spans="1:6" ht="24" x14ac:dyDescent="0.2">
      <c r="A136" s="55">
        <v>6712</v>
      </c>
      <c r="B136" s="234" t="s">
        <v>315</v>
      </c>
      <c r="C136" s="52" t="s">
        <v>316</v>
      </c>
      <c r="D136" s="244"/>
      <c r="E136" s="244">
        <v>33127.440000000002</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1129190.7</v>
      </c>
      <c r="E151" s="53">
        <f t="shared" si="35"/>
        <v>1267644.74</v>
      </c>
      <c r="F151" s="54">
        <f t="shared" si="31"/>
        <v>112.26135142629141</v>
      </c>
    </row>
    <row r="152" spans="1:6" ht="12.75" customHeight="1" x14ac:dyDescent="0.2">
      <c r="A152" s="55">
        <v>31</v>
      </c>
      <c r="B152" s="87" t="s">
        <v>346</v>
      </c>
      <c r="C152" s="52" t="s">
        <v>347</v>
      </c>
      <c r="D152" s="53">
        <f t="shared" ref="D152:E152" si="36">D153+D158+D159</f>
        <v>860207.82000000007</v>
      </c>
      <c r="E152" s="53">
        <f t="shared" si="36"/>
        <v>997803.90999999992</v>
      </c>
      <c r="F152" s="54">
        <f t="shared" si="31"/>
        <v>115.99567997417179</v>
      </c>
    </row>
    <row r="153" spans="1:6" ht="12.75" customHeight="1" x14ac:dyDescent="0.2">
      <c r="A153" s="55">
        <v>311</v>
      </c>
      <c r="B153" s="87" t="s">
        <v>348</v>
      </c>
      <c r="C153" s="52" t="s">
        <v>349</v>
      </c>
      <c r="D153" s="53">
        <f t="shared" ref="D153:E153" si="37">SUM(D154:D157)</f>
        <v>717546.14</v>
      </c>
      <c r="E153" s="53">
        <f t="shared" si="37"/>
        <v>827352.94</v>
      </c>
      <c r="F153" s="54">
        <f t="shared" si="31"/>
        <v>115.30309953308367</v>
      </c>
    </row>
    <row r="154" spans="1:6" ht="12.75" customHeight="1" x14ac:dyDescent="0.2">
      <c r="A154" s="55">
        <v>3111</v>
      </c>
      <c r="B154" s="87" t="s">
        <v>350</v>
      </c>
      <c r="C154" s="52" t="s">
        <v>351</v>
      </c>
      <c r="D154" s="244">
        <v>717546.14</v>
      </c>
      <c r="E154" s="244">
        <f>661882.32+165470.62</f>
        <v>827352.94</v>
      </c>
      <c r="F154" s="54">
        <f t="shared" si="31"/>
        <v>115.30309953308367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24478.77</v>
      </c>
      <c r="E158" s="244">
        <v>33937.5</v>
      </c>
      <c r="F158" s="54">
        <f t="shared" si="31"/>
        <v>138.64054443912011</v>
      </c>
    </row>
    <row r="159" spans="1:6" ht="12.75" customHeight="1" x14ac:dyDescent="0.2">
      <c r="A159" s="55">
        <v>313</v>
      </c>
      <c r="B159" s="87" t="s">
        <v>360</v>
      </c>
      <c r="C159" s="52" t="s">
        <v>361</v>
      </c>
      <c r="D159" s="53">
        <f t="shared" ref="D159:E159" si="38">SUM(D160:D162)</f>
        <v>118182.91</v>
      </c>
      <c r="E159" s="53">
        <f t="shared" si="38"/>
        <v>136513.47</v>
      </c>
      <c r="F159" s="54">
        <f t="shared" si="31"/>
        <v>115.51033055456156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118182.91</v>
      </c>
      <c r="E161" s="244">
        <v>136513.47</v>
      </c>
      <c r="F161" s="54">
        <f t="shared" si="31"/>
        <v>115.51033055456156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263124.13999999996</v>
      </c>
      <c r="E163" s="53">
        <f t="shared" si="39"/>
        <v>263760.31</v>
      </c>
      <c r="F163" s="54">
        <f t="shared" si="31"/>
        <v>100.24177561207424</v>
      </c>
    </row>
    <row r="164" spans="1:6" ht="12.75" customHeight="1" x14ac:dyDescent="0.2">
      <c r="A164" s="55">
        <v>321</v>
      </c>
      <c r="B164" s="87" t="s">
        <v>369</v>
      </c>
      <c r="C164" s="52" t="s">
        <v>370</v>
      </c>
      <c r="D164" s="53">
        <f t="shared" ref="D164:E164" si="40">SUM(D165:D168)</f>
        <v>41587.4</v>
      </c>
      <c r="E164" s="53">
        <f t="shared" si="40"/>
        <v>50748.67</v>
      </c>
      <c r="F164" s="54">
        <f t="shared" si="31"/>
        <v>122.02895588567691</v>
      </c>
    </row>
    <row r="165" spans="1:6" ht="12.75" customHeight="1" x14ac:dyDescent="0.2">
      <c r="A165" s="55">
        <v>3211</v>
      </c>
      <c r="B165" s="87" t="s">
        <v>371</v>
      </c>
      <c r="C165" s="52" t="s">
        <v>372</v>
      </c>
      <c r="D165" s="244">
        <v>624</v>
      </c>
      <c r="E165" s="244"/>
      <c r="F165" s="54">
        <f t="shared" si="31"/>
        <v>0</v>
      </c>
    </row>
    <row r="166" spans="1:6" ht="12.75" customHeight="1" x14ac:dyDescent="0.2">
      <c r="A166" s="55">
        <v>3212</v>
      </c>
      <c r="B166" s="87" t="s">
        <v>373</v>
      </c>
      <c r="C166" s="52" t="s">
        <v>374</v>
      </c>
      <c r="D166" s="244">
        <v>39075</v>
      </c>
      <c r="E166" s="244">
        <v>47039.97</v>
      </c>
      <c r="F166" s="54">
        <f t="shared" si="31"/>
        <v>120.38380038387717</v>
      </c>
    </row>
    <row r="167" spans="1:6" ht="12.75" customHeight="1" x14ac:dyDescent="0.2">
      <c r="A167" s="55">
        <v>3213</v>
      </c>
      <c r="B167" s="87" t="s">
        <v>375</v>
      </c>
      <c r="C167" s="52" t="s">
        <v>376</v>
      </c>
      <c r="D167" s="244">
        <v>1260</v>
      </c>
      <c r="E167" s="244">
        <v>750</v>
      </c>
      <c r="F167" s="54">
        <f t="shared" si="31"/>
        <v>59.523809523809526</v>
      </c>
    </row>
    <row r="168" spans="1:6" ht="12.75" customHeight="1" x14ac:dyDescent="0.2">
      <c r="A168" s="55">
        <v>3214</v>
      </c>
      <c r="B168" s="87" t="s">
        <v>377</v>
      </c>
      <c r="C168" s="52" t="s">
        <v>378</v>
      </c>
      <c r="D168" s="244">
        <v>628.4</v>
      </c>
      <c r="E168" s="244">
        <v>2958.7</v>
      </c>
      <c r="F168" s="54">
        <f t="shared" si="31"/>
        <v>470.83068109484401</v>
      </c>
    </row>
    <row r="169" spans="1:6" ht="12.75" customHeight="1" x14ac:dyDescent="0.2">
      <c r="A169" s="55">
        <v>322</v>
      </c>
      <c r="B169" s="87" t="s">
        <v>379</v>
      </c>
      <c r="C169" s="52" t="s">
        <v>380</v>
      </c>
      <c r="D169" s="53">
        <f t="shared" ref="D169:E169" si="41">SUM(D170:D176)</f>
        <v>147281.21</v>
      </c>
      <c r="E169" s="53">
        <f t="shared" si="41"/>
        <v>150374.32</v>
      </c>
      <c r="F169" s="54">
        <f t="shared" si="31"/>
        <v>102.10013891113469</v>
      </c>
    </row>
    <row r="170" spans="1:6" ht="12.75" customHeight="1" x14ac:dyDescent="0.2">
      <c r="A170" s="55">
        <v>3221</v>
      </c>
      <c r="B170" s="87" t="s">
        <v>381</v>
      </c>
      <c r="C170" s="52" t="s">
        <v>382</v>
      </c>
      <c r="D170" s="244">
        <v>28823.15</v>
      </c>
      <c r="E170" s="244">
        <v>21667.52</v>
      </c>
      <c r="F170" s="54">
        <f t="shared" si="31"/>
        <v>75.174018106973037</v>
      </c>
    </row>
    <row r="171" spans="1:6" ht="12.75" customHeight="1" x14ac:dyDescent="0.2">
      <c r="A171" s="55">
        <v>3222</v>
      </c>
      <c r="B171" s="87" t="s">
        <v>383</v>
      </c>
      <c r="C171" s="52" t="s">
        <v>384</v>
      </c>
      <c r="D171" s="244">
        <v>66337.179999999993</v>
      </c>
      <c r="E171" s="244">
        <v>69471.460000000006</v>
      </c>
      <c r="F171" s="54">
        <f t="shared" si="31"/>
        <v>104.72477123688407</v>
      </c>
    </row>
    <row r="172" spans="1:6" ht="12.75" customHeight="1" x14ac:dyDescent="0.2">
      <c r="A172" s="55">
        <v>3223</v>
      </c>
      <c r="B172" s="87" t="s">
        <v>385</v>
      </c>
      <c r="C172" s="52" t="s">
        <v>386</v>
      </c>
      <c r="D172" s="244">
        <v>50138.66</v>
      </c>
      <c r="E172" s="244">
        <v>43090.879999999997</v>
      </c>
      <c r="F172" s="54">
        <f t="shared" si="31"/>
        <v>85.943421702933406</v>
      </c>
    </row>
    <row r="173" spans="1:6" ht="12.75" customHeight="1" x14ac:dyDescent="0.2">
      <c r="A173" s="55">
        <v>3224</v>
      </c>
      <c r="B173" s="87" t="s">
        <v>387</v>
      </c>
      <c r="C173" s="52" t="s">
        <v>388</v>
      </c>
      <c r="D173" s="244"/>
      <c r="E173" s="244">
        <v>2776.74</v>
      </c>
      <c r="F173" s="54" t="str">
        <f t="shared" si="31"/>
        <v>-</v>
      </c>
    </row>
    <row r="174" spans="1:6" ht="12.75" customHeight="1" x14ac:dyDescent="0.2">
      <c r="A174" s="55">
        <v>3225</v>
      </c>
      <c r="B174" s="87" t="s">
        <v>389</v>
      </c>
      <c r="C174" s="52" t="s">
        <v>390</v>
      </c>
      <c r="D174" s="244">
        <v>1982.22</v>
      </c>
      <c r="E174" s="244">
        <v>13367.72</v>
      </c>
      <c r="F174" s="54">
        <f t="shared" si="31"/>
        <v>674.3812493063333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63076.799999999996</v>
      </c>
      <c r="E177" s="53">
        <f t="shared" si="42"/>
        <v>47189.15</v>
      </c>
      <c r="F177" s="54">
        <f t="shared" si="31"/>
        <v>74.812213048220585</v>
      </c>
    </row>
    <row r="178" spans="1:6" ht="12.75" customHeight="1" x14ac:dyDescent="0.2">
      <c r="A178" s="55">
        <v>3231</v>
      </c>
      <c r="B178" s="87" t="s">
        <v>397</v>
      </c>
      <c r="C178" s="52" t="s">
        <v>398</v>
      </c>
      <c r="D178" s="244">
        <v>2843.79</v>
      </c>
      <c r="E178" s="244">
        <v>3248.05</v>
      </c>
      <c r="F178" s="54">
        <f t="shared" si="31"/>
        <v>114.21553630893983</v>
      </c>
    </row>
    <row r="179" spans="1:6" ht="12.75" customHeight="1" x14ac:dyDescent="0.2">
      <c r="A179" s="55">
        <v>3232</v>
      </c>
      <c r="B179" s="87" t="s">
        <v>399</v>
      </c>
      <c r="C179" s="52" t="s">
        <v>400</v>
      </c>
      <c r="D179" s="244">
        <v>27801.94</v>
      </c>
      <c r="E179" s="244">
        <v>4838.75</v>
      </c>
      <c r="F179" s="54">
        <f t="shared" si="31"/>
        <v>17.404360990635904</v>
      </c>
    </row>
    <row r="180" spans="1:6" ht="12.75" customHeight="1" x14ac:dyDescent="0.2">
      <c r="A180" s="55">
        <v>3233</v>
      </c>
      <c r="B180" s="87" t="s">
        <v>401</v>
      </c>
      <c r="C180" s="52" t="s">
        <v>402</v>
      </c>
      <c r="D180" s="244">
        <v>960</v>
      </c>
      <c r="E180" s="244">
        <v>4416</v>
      </c>
      <c r="F180" s="54">
        <f t="shared" si="31"/>
        <v>459.99999999999994</v>
      </c>
    </row>
    <row r="181" spans="1:6" ht="12.75" customHeight="1" x14ac:dyDescent="0.2">
      <c r="A181" s="55">
        <v>3234</v>
      </c>
      <c r="B181" s="87" t="s">
        <v>403</v>
      </c>
      <c r="C181" s="52" t="s">
        <v>404</v>
      </c>
      <c r="D181" s="244">
        <v>11972.28</v>
      </c>
      <c r="E181" s="244">
        <v>18711.38</v>
      </c>
      <c r="F181" s="54">
        <f t="shared" si="31"/>
        <v>156.28919470643854</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8844.6</v>
      </c>
      <c r="E183" s="244">
        <v>9146.2199999999993</v>
      </c>
      <c r="F183" s="54">
        <f t="shared" si="31"/>
        <v>103.41021640322907</v>
      </c>
    </row>
    <row r="184" spans="1:6" ht="12.75" customHeight="1" x14ac:dyDescent="0.2">
      <c r="A184" s="55">
        <v>3237</v>
      </c>
      <c r="B184" s="87" t="s">
        <v>409</v>
      </c>
      <c r="C184" s="52" t="s">
        <v>410</v>
      </c>
      <c r="D184" s="244">
        <v>10549.49</v>
      </c>
      <c r="E184" s="244">
        <v>3078.75</v>
      </c>
      <c r="F184" s="54">
        <f t="shared" si="31"/>
        <v>29.183875239466555</v>
      </c>
    </row>
    <row r="185" spans="1:6" ht="12.75" customHeight="1" x14ac:dyDescent="0.2">
      <c r="A185" s="55">
        <v>3238</v>
      </c>
      <c r="B185" s="87" t="s">
        <v>411</v>
      </c>
      <c r="C185" s="52" t="s">
        <v>412</v>
      </c>
      <c r="D185" s="244"/>
      <c r="E185" s="244">
        <v>3750</v>
      </c>
      <c r="F185" s="54" t="str">
        <f t="shared" si="31"/>
        <v>-</v>
      </c>
    </row>
    <row r="186" spans="1:6" ht="12.75" customHeight="1" x14ac:dyDescent="0.2">
      <c r="A186" s="55">
        <v>3239</v>
      </c>
      <c r="B186" s="87" t="s">
        <v>413</v>
      </c>
      <c r="C186" s="52" t="s">
        <v>414</v>
      </c>
      <c r="D186" s="244">
        <v>104.7</v>
      </c>
      <c r="E186" s="244"/>
      <c r="F186" s="54">
        <f t="shared" si="31"/>
        <v>0</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11178.73</v>
      </c>
      <c r="E188" s="53">
        <f t="shared" si="43"/>
        <v>15448.17</v>
      </c>
      <c r="F188" s="54">
        <f t="shared" si="31"/>
        <v>138.19253170977385</v>
      </c>
    </row>
    <row r="189" spans="1:6" ht="12.75" customHeight="1" x14ac:dyDescent="0.2">
      <c r="A189" s="55">
        <v>3291</v>
      </c>
      <c r="B189" s="234" t="s">
        <v>419</v>
      </c>
      <c r="C189" s="52" t="s">
        <v>420</v>
      </c>
      <c r="D189" s="244">
        <v>10409.83</v>
      </c>
      <c r="E189" s="244">
        <v>13706.28</v>
      </c>
      <c r="F189" s="54">
        <f t="shared" si="31"/>
        <v>131.66670349083512</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568.9</v>
      </c>
      <c r="E191" s="244">
        <v>681.89</v>
      </c>
      <c r="F191" s="54">
        <f t="shared" si="31"/>
        <v>119.86113552469679</v>
      </c>
    </row>
    <row r="192" spans="1:6" ht="12.75" customHeight="1" x14ac:dyDescent="0.2">
      <c r="A192" s="55">
        <v>3294</v>
      </c>
      <c r="B192" s="87" t="s">
        <v>425</v>
      </c>
      <c r="C192" s="52" t="s">
        <v>426</v>
      </c>
      <c r="D192" s="244">
        <v>200</v>
      </c>
      <c r="E192" s="244">
        <v>100</v>
      </c>
      <c r="F192" s="54">
        <f t="shared" si="31"/>
        <v>50</v>
      </c>
    </row>
    <row r="193" spans="1:6" ht="12.75" customHeight="1" x14ac:dyDescent="0.2">
      <c r="A193" s="55">
        <v>3295</v>
      </c>
      <c r="B193" s="87" t="s">
        <v>427</v>
      </c>
      <c r="C193" s="52" t="s">
        <v>428</v>
      </c>
      <c r="D193" s="244"/>
      <c r="E193" s="244">
        <v>960</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5858.74</v>
      </c>
      <c r="E196" s="53">
        <f t="shared" si="44"/>
        <v>6080.5199999999995</v>
      </c>
      <c r="F196" s="54">
        <f t="shared" si="31"/>
        <v>103.78545557577226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5858.74</v>
      </c>
      <c r="E210" s="53">
        <f t="shared" si="47"/>
        <v>6080.5199999999995</v>
      </c>
      <c r="F210" s="54">
        <f t="shared" si="31"/>
        <v>103.78545557577226</v>
      </c>
    </row>
    <row r="211" spans="1:6" ht="12.75" customHeight="1" x14ac:dyDescent="0.2">
      <c r="A211" s="55">
        <v>3431</v>
      </c>
      <c r="B211" s="234" t="s">
        <v>463</v>
      </c>
      <c r="C211" s="52" t="s">
        <v>464</v>
      </c>
      <c r="D211" s="244">
        <v>5809.55</v>
      </c>
      <c r="E211" s="244">
        <v>5680.37</v>
      </c>
      <c r="F211" s="54">
        <f t="shared" si="31"/>
        <v>97.776419860402257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14.19</v>
      </c>
      <c r="E213" s="244">
        <v>0.15</v>
      </c>
      <c r="F213" s="54">
        <f t="shared" si="31"/>
        <v>1.0570824524312896</v>
      </c>
    </row>
    <row r="214" spans="1:6" ht="12.75" customHeight="1" x14ac:dyDescent="0.2">
      <c r="A214" s="55">
        <v>3434</v>
      </c>
      <c r="B214" s="87" t="s">
        <v>469</v>
      </c>
      <c r="C214" s="52" t="s">
        <v>470</v>
      </c>
      <c r="D214" s="244">
        <v>35</v>
      </c>
      <c r="E214" s="244">
        <v>400</v>
      </c>
      <c r="F214" s="54">
        <f t="shared" si="31"/>
        <v>1142.8571428571429</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1129190.7</v>
      </c>
      <c r="E289" s="53">
        <f t="shared" si="79"/>
        <v>1267644.74</v>
      </c>
      <c r="F289" s="54">
        <f t="shared" si="76"/>
        <v>112.26135142629141</v>
      </c>
    </row>
    <row r="290" spans="1:6" ht="12.75" customHeight="1" x14ac:dyDescent="0.2">
      <c r="A290" s="55" t="s">
        <v>606</v>
      </c>
      <c r="B290" s="87" t="s">
        <v>617</v>
      </c>
      <c r="C290" s="52" t="s">
        <v>618</v>
      </c>
      <c r="D290" s="53">
        <f>IF(D6&gt;=D289,D6-D289,0)</f>
        <v>0</v>
      </c>
      <c r="E290" s="53">
        <f>IF(E6&gt;=E289,E6-E289,0)</f>
        <v>109478.34000000008</v>
      </c>
      <c r="F290" s="54" t="str">
        <f t="shared" si="76"/>
        <v>-</v>
      </c>
    </row>
    <row r="291" spans="1:6" ht="12.75" customHeight="1" x14ac:dyDescent="0.2">
      <c r="A291" s="55" t="s">
        <v>606</v>
      </c>
      <c r="B291" s="87" t="s">
        <v>619</v>
      </c>
      <c r="C291" s="52" t="s">
        <v>620</v>
      </c>
      <c r="D291" s="53">
        <f>IF(D289&gt;=D6,D289-D6,0)</f>
        <v>14012.010000000009</v>
      </c>
      <c r="E291" s="53">
        <f>IF(E289&gt;=E6,E289-E6,0)</f>
        <v>0</v>
      </c>
      <c r="F291" s="54">
        <f t="shared" si="76"/>
        <v>0</v>
      </c>
    </row>
    <row r="292" spans="1:6" ht="12.75" customHeight="1" x14ac:dyDescent="0.2">
      <c r="A292" s="55">
        <v>92211</v>
      </c>
      <c r="B292" s="87" t="s">
        <v>621</v>
      </c>
      <c r="C292" s="52" t="s">
        <v>622</v>
      </c>
      <c r="D292" s="244">
        <v>190.39</v>
      </c>
      <c r="E292" s="244"/>
      <c r="F292" s="54">
        <f t="shared" si="76"/>
        <v>0</v>
      </c>
    </row>
    <row r="293" spans="1:6" ht="12.75" customHeight="1" x14ac:dyDescent="0.2">
      <c r="A293" s="55">
        <v>92221</v>
      </c>
      <c r="B293" s="87" t="s">
        <v>623</v>
      </c>
      <c r="C293" s="52" t="s">
        <v>624</v>
      </c>
      <c r="D293" s="244"/>
      <c r="E293" s="244">
        <v>13821.62</v>
      </c>
      <c r="F293" s="54" t="str">
        <f t="shared" si="76"/>
        <v>-</v>
      </c>
    </row>
    <row r="294" spans="1:6" ht="12.75" customHeight="1" x14ac:dyDescent="0.2">
      <c r="A294" s="55">
        <v>96</v>
      </c>
      <c r="B294" s="87" t="s">
        <v>625</v>
      </c>
      <c r="C294" s="52" t="s">
        <v>626</v>
      </c>
      <c r="D294" s="244">
        <v>6000</v>
      </c>
      <c r="E294" s="244">
        <v>17340</v>
      </c>
      <c r="F294" s="54">
        <f t="shared" si="76"/>
        <v>289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6391.5</v>
      </c>
      <c r="E350" s="53">
        <f t="shared" si="95"/>
        <v>33127.440000000002</v>
      </c>
      <c r="F350" s="54">
        <f t="shared" si="81"/>
        <v>518.30462332785737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6391.5</v>
      </c>
      <c r="E363" s="53">
        <f t="shared" si="99"/>
        <v>33127.440000000002</v>
      </c>
      <c r="F363" s="54">
        <f t="shared" si="81"/>
        <v>518.30462332785737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6391.5</v>
      </c>
      <c r="E369" s="53">
        <f t="shared" si="101"/>
        <v>33127.440000000002</v>
      </c>
      <c r="F369" s="54">
        <f t="shared" si="81"/>
        <v>518.30462332785737</v>
      </c>
    </row>
    <row r="370" spans="1:6" ht="12.75" customHeight="1" x14ac:dyDescent="0.2">
      <c r="A370" s="55">
        <v>4221</v>
      </c>
      <c r="B370" s="87" t="s">
        <v>672</v>
      </c>
      <c r="C370" s="52" t="s">
        <v>764</v>
      </c>
      <c r="D370" s="244">
        <v>2253.5</v>
      </c>
      <c r="E370" s="244">
        <v>24390.94</v>
      </c>
      <c r="F370" s="54">
        <f t="shared" si="81"/>
        <v>1082.3581096072776</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4138</v>
      </c>
      <c r="E376" s="244">
        <v>8736.5</v>
      </c>
      <c r="F376" s="54">
        <f t="shared" si="81"/>
        <v>211.12856452392461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6391.5</v>
      </c>
      <c r="E408" s="53">
        <f t="shared" si="111"/>
        <v>33127.440000000002</v>
      </c>
      <c r="F408" s="54">
        <f t="shared" si="81"/>
        <v>518.30462332785737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6391.5</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1115178.69</v>
      </c>
      <c r="E412" s="53">
        <f>E6+E298</f>
        <v>1377123.08</v>
      </c>
      <c r="F412" s="54">
        <f t="shared" si="81"/>
        <v>123.4890060533707</v>
      </c>
    </row>
    <row r="413" spans="1:6" ht="12.75" customHeight="1" x14ac:dyDescent="0.2">
      <c r="A413" s="55" t="s">
        <v>606</v>
      </c>
      <c r="B413" s="87" t="s">
        <v>829</v>
      </c>
      <c r="C413" s="52" t="s">
        <v>830</v>
      </c>
      <c r="D413" s="53">
        <f t="shared" ref="D413:E413" si="112">D289+D350</f>
        <v>1135582.2</v>
      </c>
      <c r="E413" s="53">
        <f t="shared" si="112"/>
        <v>1300772.18</v>
      </c>
      <c r="F413" s="54">
        <f t="shared" si="81"/>
        <v>114.54672149669129</v>
      </c>
    </row>
    <row r="414" spans="1:6" ht="12.75" customHeight="1" x14ac:dyDescent="0.2">
      <c r="A414" s="55" t="s">
        <v>606</v>
      </c>
      <c r="B414" s="87" t="s">
        <v>831</v>
      </c>
      <c r="C414" s="52" t="s">
        <v>832</v>
      </c>
      <c r="D414" s="53">
        <f t="shared" ref="D414:E414" si="113">IF(D412&gt;=D413,D412-D413,0)</f>
        <v>0</v>
      </c>
      <c r="E414" s="53">
        <f t="shared" si="113"/>
        <v>76350.90000000014</v>
      </c>
      <c r="F414" s="54" t="str">
        <f t="shared" si="81"/>
        <v>-</v>
      </c>
    </row>
    <row r="415" spans="1:6" ht="12.75" customHeight="1" x14ac:dyDescent="0.2">
      <c r="A415" s="55" t="s">
        <v>606</v>
      </c>
      <c r="B415" s="87" t="s">
        <v>833</v>
      </c>
      <c r="C415" s="52" t="s">
        <v>834</v>
      </c>
      <c r="D415" s="53">
        <f t="shared" ref="D415:E415" si="114">IF(D413&gt;=D412,D413-D412,0)</f>
        <v>20403.510000000009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190.39</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20213.120000000003</v>
      </c>
      <c r="F417" s="54" t="str">
        <f t="shared" si="81"/>
        <v>-</v>
      </c>
    </row>
    <row r="418" spans="1:6" ht="12.75" customHeight="1" x14ac:dyDescent="0.2">
      <c r="A418" s="57" t="s">
        <v>840</v>
      </c>
      <c r="B418" s="235" t="s">
        <v>841</v>
      </c>
      <c r="C418" s="58" t="s">
        <v>842</v>
      </c>
      <c r="D418" s="64">
        <f t="shared" ref="D418:E418" si="117">D294+D411</f>
        <v>6000</v>
      </c>
      <c r="E418" s="64">
        <f t="shared" si="117"/>
        <v>17340</v>
      </c>
      <c r="F418" s="59">
        <f t="shared" si="81"/>
        <v>289</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1115178.69</v>
      </c>
      <c r="E639" s="53">
        <f t="shared" si="180"/>
        <v>1377123.08</v>
      </c>
      <c r="F639" s="54">
        <f t="shared" si="119"/>
        <v>123.4890060533707</v>
      </c>
    </row>
    <row r="640" spans="1:6" ht="12.75" customHeight="1" x14ac:dyDescent="0.2">
      <c r="A640" s="55" t="s">
        <v>606</v>
      </c>
      <c r="B640" s="87" t="s">
        <v>1275</v>
      </c>
      <c r="C640" s="52" t="s">
        <v>1276</v>
      </c>
      <c r="D640" s="53">
        <f t="shared" ref="D640:E640" si="181">D413+D528</f>
        <v>1135582.2</v>
      </c>
      <c r="E640" s="53">
        <f t="shared" si="181"/>
        <v>1300772.18</v>
      </c>
      <c r="F640" s="54">
        <f t="shared" si="119"/>
        <v>114.54672149669129</v>
      </c>
    </row>
    <row r="641" spans="1:6" ht="12.75" customHeight="1" x14ac:dyDescent="0.2">
      <c r="A641" s="55" t="s">
        <v>606</v>
      </c>
      <c r="B641" s="87" t="s">
        <v>1277</v>
      </c>
      <c r="C641" s="52" t="s">
        <v>1278</v>
      </c>
      <c r="D641" s="53">
        <f t="shared" ref="D641:E641" si="182">IF(D639&gt;=D640,D639-D640,0)</f>
        <v>0</v>
      </c>
      <c r="E641" s="53">
        <f t="shared" si="182"/>
        <v>76350.90000000014</v>
      </c>
      <c r="F641" s="54" t="str">
        <f t="shared" si="119"/>
        <v>-</v>
      </c>
    </row>
    <row r="642" spans="1:6" ht="12.75" customHeight="1" x14ac:dyDescent="0.2">
      <c r="A642" s="55" t="s">
        <v>606</v>
      </c>
      <c r="B642" s="87" t="s">
        <v>1279</v>
      </c>
      <c r="C642" s="52" t="s">
        <v>1280</v>
      </c>
      <c r="D642" s="53">
        <f t="shared" ref="D642:E642" si="183">IF(D640&gt;=D639,D640-D639,0)</f>
        <v>20403.510000000009</v>
      </c>
      <c r="E642" s="53">
        <f t="shared" si="183"/>
        <v>0</v>
      </c>
      <c r="F642" s="54">
        <f t="shared" si="119"/>
        <v>0</v>
      </c>
    </row>
    <row r="643" spans="1:6" ht="24" x14ac:dyDescent="0.2">
      <c r="A643" s="62" t="s">
        <v>1281</v>
      </c>
      <c r="B643" s="87" t="s">
        <v>1282</v>
      </c>
      <c r="C643" s="63" t="s">
        <v>1281</v>
      </c>
      <c r="D643" s="53">
        <f t="shared" ref="D643:E643" si="184">IF(D416-D417+D637-D638&gt;=0,D416-D417+D637-D638,0)</f>
        <v>190.39</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20213.120000000003</v>
      </c>
      <c r="F644" s="54" t="str">
        <f t="shared" si="119"/>
        <v>-</v>
      </c>
    </row>
    <row r="645" spans="1:6" ht="24" x14ac:dyDescent="0.2">
      <c r="A645" s="55" t="s">
        <v>606</v>
      </c>
      <c r="B645" s="87" t="s">
        <v>1285</v>
      </c>
      <c r="C645" s="52" t="s">
        <v>1286</v>
      </c>
      <c r="D645" s="53">
        <f t="shared" ref="D645:E645" si="186">IF(D641+D643-D642-D644&gt;=0,D641+D643-D642-D644,0)</f>
        <v>0</v>
      </c>
      <c r="E645" s="53">
        <f t="shared" si="186"/>
        <v>56137.780000000137</v>
      </c>
      <c r="F645" s="54" t="str">
        <f t="shared" si="119"/>
        <v>-</v>
      </c>
    </row>
    <row r="646" spans="1:6" ht="24" x14ac:dyDescent="0.2">
      <c r="A646" s="55" t="s">
        <v>606</v>
      </c>
      <c r="B646" s="87" t="s">
        <v>1287</v>
      </c>
      <c r="C646" s="52" t="s">
        <v>1288</v>
      </c>
      <c r="D646" s="53">
        <f t="shared" ref="D646:E646" si="187">IF(D642+D644-D641-D643&gt;=0,D642+D644-D641-D643,0)</f>
        <v>20213.12000000001</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7378.95</v>
      </c>
      <c r="E649" s="244">
        <v>10179.4</v>
      </c>
      <c r="F649" s="54">
        <f t="shared" ref="F649:F724" si="188">IF(D649&lt;&gt;0,IF(E649/D649&gt;=100,"&gt;&gt;100",E649/D649*100),"-")</f>
        <v>137.95187662201263</v>
      </c>
    </row>
    <row r="650" spans="1:6" ht="12.75" customHeight="1" x14ac:dyDescent="0.2">
      <c r="A650" s="55" t="s">
        <v>1294</v>
      </c>
      <c r="B650" s="87" t="s">
        <v>1295</v>
      </c>
      <c r="C650" s="52" t="s">
        <v>1294</v>
      </c>
      <c r="D650" s="244">
        <v>1134403.6599999999</v>
      </c>
      <c r="E650" s="244">
        <f>1405201.89</f>
        <v>1405201.89</v>
      </c>
      <c r="F650" s="54">
        <f t="shared" si="188"/>
        <v>123.87141716379864</v>
      </c>
    </row>
    <row r="651" spans="1:6" ht="12.75" customHeight="1" x14ac:dyDescent="0.2">
      <c r="A651" s="55" t="s">
        <v>1296</v>
      </c>
      <c r="B651" s="87" t="s">
        <v>1297</v>
      </c>
      <c r="C651" s="52" t="s">
        <v>1296</v>
      </c>
      <c r="D651" s="244">
        <v>1131603.21</v>
      </c>
      <c r="E651" s="244">
        <v>1268531.44</v>
      </c>
      <c r="F651" s="54">
        <f t="shared" si="188"/>
        <v>112.10037483014916</v>
      </c>
    </row>
    <row r="652" spans="1:6" ht="24" x14ac:dyDescent="0.2">
      <c r="A652" s="55">
        <v>11</v>
      </c>
      <c r="B652" s="87" t="s">
        <v>1298</v>
      </c>
      <c r="C652" s="52" t="s">
        <v>1299</v>
      </c>
      <c r="D652" s="53">
        <f t="shared" ref="D652:E652" si="189">+D649+D650-D651</f>
        <v>10179.399999999907</v>
      </c>
      <c r="E652" s="53">
        <f t="shared" si="189"/>
        <v>146849.84999999986</v>
      </c>
      <c r="F652" s="54">
        <f t="shared" si="188"/>
        <v>1442.6179342593985</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10</v>
      </c>
      <c r="E654" s="266">
        <v>10</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8</v>
      </c>
      <c r="E656" s="266">
        <v>8</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1920</v>
      </c>
      <c r="E675" s="244">
        <v>3600</v>
      </c>
      <c r="F675" s="54">
        <f t="shared" si="188"/>
        <v>187.5</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182857</v>
      </c>
      <c r="E710" s="244">
        <v>151825</v>
      </c>
      <c r="F710" s="54">
        <f t="shared" si="188"/>
        <v>83.029361741688859</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2500</v>
      </c>
      <c r="F717" s="54" t="str">
        <f t="shared" si="188"/>
        <v>-</v>
      </c>
    </row>
    <row r="718" spans="1:6" ht="12.75" customHeight="1" x14ac:dyDescent="0.2">
      <c r="A718" s="55">
        <v>32121</v>
      </c>
      <c r="B718" s="87" t="s">
        <v>1413</v>
      </c>
      <c r="C718" s="52" t="s">
        <v>1414</v>
      </c>
      <c r="D718" s="244">
        <v>39075</v>
      </c>
      <c r="E718" s="244">
        <v>47039.97</v>
      </c>
      <c r="F718" s="54">
        <f t="shared" si="188"/>
        <v>120.38380038387717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6024.49</v>
      </c>
      <c r="E722" s="244">
        <v>2257.5</v>
      </c>
      <c r="F722" s="54">
        <f t="shared" si="188"/>
        <v>37.472051576150015</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10409.83</v>
      </c>
      <c r="E725" s="244">
        <v>13706.28</v>
      </c>
      <c r="F725" s="54">
        <f t="shared" ref="F725:F979" si="190">IF(D725&lt;&gt;0,IF(E725/D725&gt;=100,"&gt;&gt;100",E725/D725*100),"-")</f>
        <v>131.66670349083512</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9" workbookViewId="0">
      <selection activeCell="A69" sqref="A69:XFD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119136.17999999996</v>
      </c>
      <c r="E6" s="231">
        <f t="shared" si="0"/>
        <v>280998.50000000012</v>
      </c>
      <c r="F6" s="232">
        <f t="shared" ref="F6:F260" si="1">IF(D6&gt;0,IF(E6/D6&gt;=100,"&gt;&gt;100",E6/D6*100),"-")</f>
        <v>235.86327847678197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102956.77999999997</v>
      </c>
      <c r="E7" s="106">
        <f t="shared" si="2"/>
        <v>106295.20000000007</v>
      </c>
      <c r="F7" s="95">
        <f t="shared" si="1"/>
        <v>103.24254507571051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102956.77999999997</v>
      </c>
      <c r="E12" s="106">
        <f t="shared" si="3"/>
        <v>106295.20000000007</v>
      </c>
      <c r="F12" s="95">
        <f t="shared" si="1"/>
        <v>103.24254507571051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101857.77999999997</v>
      </c>
      <c r="E19" s="106">
        <f t="shared" si="5"/>
        <v>105196.20000000007</v>
      </c>
      <c r="F19" s="95">
        <f t="shared" si="1"/>
        <v>103.2775306903411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304510.12</v>
      </c>
      <c r="E20" s="249">
        <v>328901.06</v>
      </c>
      <c r="F20" s="95">
        <f t="shared" si="1"/>
        <v>108.00989471220201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1202.31</v>
      </c>
      <c r="E21" s="249"/>
      <c r="F21" s="95">
        <f t="shared" si="1"/>
        <v>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122384.92</v>
      </c>
      <c r="E22" s="249">
        <v>107047.34</v>
      </c>
      <c r="F22" s="95">
        <f t="shared" si="1"/>
        <v>87.467753380073304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149189.62</v>
      </c>
      <c r="E26" s="249">
        <v>135363.78</v>
      </c>
      <c r="F26" s="95">
        <f t="shared" si="1"/>
        <v>90.732706471133852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475429.19</v>
      </c>
      <c r="E28" s="249">
        <v>466115.98</v>
      </c>
      <c r="F28" s="95">
        <f t="shared" si="1"/>
        <v>98.041094195331169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1099</v>
      </c>
      <c r="E45" s="106">
        <f t="shared" si="9"/>
        <v>1099</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1099</v>
      </c>
      <c r="E47" s="249">
        <v>1099</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70804.600000000006</v>
      </c>
      <c r="E54" s="249">
        <v>77362.399999999994</v>
      </c>
      <c r="F54" s="95">
        <f t="shared" si="1"/>
        <v>109.26182762136922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70804.600000000006</v>
      </c>
      <c r="E55" s="249">
        <v>77362.399999999994</v>
      </c>
      <c r="F55" s="95">
        <f t="shared" si="1"/>
        <v>109.26182762136922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16179.4</v>
      </c>
      <c r="E68" s="106">
        <f t="shared" si="13"/>
        <v>174703.30000000002</v>
      </c>
      <c r="F68" s="95">
        <f t="shared" si="1"/>
        <v>1079.7884964831826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10179.4</v>
      </c>
      <c r="E69" s="106">
        <f t="shared" si="14"/>
        <v>146849.85</v>
      </c>
      <c r="F69" s="95">
        <f t="shared" si="1"/>
        <v>1442.6179342593866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9805.6299999999992</v>
      </c>
      <c r="E70" s="106">
        <f t="shared" si="15"/>
        <v>146849.85</v>
      </c>
      <c r="F70" s="95">
        <f t="shared" si="1"/>
        <v>1497.6074969175872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9805.6299999999992</v>
      </c>
      <c r="E72" s="249">
        <v>146849.85</v>
      </c>
      <c r="F72" s="95">
        <f t="shared" si="1"/>
        <v>1497.6074969175872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373.77</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10513.45</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10513.45</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6000</v>
      </c>
      <c r="E146" s="106">
        <f t="shared" si="26"/>
        <v>17340</v>
      </c>
      <c r="F146" s="95">
        <f t="shared" si="1"/>
        <v>289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v>17340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6000</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119136.18000000001</v>
      </c>
      <c r="E175" s="106">
        <f t="shared" si="30"/>
        <v>280998.5</v>
      </c>
      <c r="F175" s="95">
        <f t="shared" si="1"/>
        <v>235.86327847678174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30977.52</v>
      </c>
      <c r="E176" s="106">
        <f t="shared" si="31"/>
        <v>101813.21</v>
      </c>
      <c r="F176" s="95">
        <f t="shared" si="1"/>
        <v>328.66804702248601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30977.52</v>
      </c>
      <c r="E177" s="106">
        <f t="shared" si="32"/>
        <v>101813.21</v>
      </c>
      <c r="F177" s="95">
        <f t="shared" si="1"/>
        <v>328.66804702248601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v>82403.47</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30467.22</v>
      </c>
      <c r="E179" s="249">
        <v>18798.39</v>
      </c>
      <c r="F179" s="95">
        <f t="shared" si="1"/>
        <v>61.700378308227656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510.3</v>
      </c>
      <c r="E180" s="106">
        <f t="shared" si="33"/>
        <v>611.35</v>
      </c>
      <c r="F180" s="95">
        <f t="shared" si="1"/>
        <v>119.80207720948461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510.3</v>
      </c>
      <c r="E183" s="249">
        <v>611.35</v>
      </c>
      <c r="F183" s="95">
        <f t="shared" si="1"/>
        <v>119.80207720948461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88158.66</v>
      </c>
      <c r="E237" s="106">
        <f t="shared" si="41"/>
        <v>179185.28999999998</v>
      </c>
      <c r="F237" s="95">
        <f t="shared" si="1"/>
        <v>203.25319146184842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102371.78</v>
      </c>
      <c r="E238" s="106">
        <f t="shared" si="42"/>
        <v>105707.51</v>
      </c>
      <c r="F238" s="95">
        <f t="shared" si="1"/>
        <v>103.25844681024398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102956.78</v>
      </c>
      <c r="E239" s="106">
        <f t="shared" si="43"/>
        <v>106292.51</v>
      </c>
      <c r="F239" s="95">
        <f t="shared" si="1"/>
        <v>103.23993232888596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102956.78</v>
      </c>
      <c r="E240" s="249">
        <v>106292.51</v>
      </c>
      <c r="F240" s="95">
        <f t="shared" si="1"/>
        <v>103.23993232888596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585</v>
      </c>
      <c r="E242" s="106">
        <f t="shared" si="44"/>
        <v>585</v>
      </c>
      <c r="F242" s="95">
        <f t="shared" si="1"/>
        <v>100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v>585</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585</v>
      </c>
      <c r="E244" s="249"/>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-20213.120000000003</v>
      </c>
      <c r="E245" s="106">
        <f t="shared" si="45"/>
        <v>56137.78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62529.279999999999</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v>62529.279999999999</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20213.120000000003</v>
      </c>
      <c r="E250" s="106">
        <f t="shared" si="47"/>
        <v>6391.5</v>
      </c>
      <c r="F250" s="95">
        <f t="shared" si="1"/>
        <v>31.620551404236451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13821.62</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6391.5</v>
      </c>
      <c r="E252" s="249">
        <v>6391.5</v>
      </c>
      <c r="F252" s="95">
        <f t="shared" si="1"/>
        <v>100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6000</v>
      </c>
      <c r="E255" s="249">
        <v>17340</v>
      </c>
      <c r="F255" s="95">
        <f t="shared" si="1"/>
        <v>289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6000</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v>17340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10513.45</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30977.52</v>
      </c>
      <c r="E288" s="249">
        <v>101813.21</v>
      </c>
      <c r="F288" s="95">
        <f t="shared" si="50"/>
        <v>328.66804702248601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1135582.2</v>
      </c>
      <c r="E114" s="83">
        <f t="shared" si="22"/>
        <v>1300772.18</v>
      </c>
      <c r="F114" s="65">
        <f t="shared" si="1"/>
        <v>114.54672149669129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1135582.2</v>
      </c>
      <c r="E115" s="83">
        <f t="shared" si="23"/>
        <v>1300772.18</v>
      </c>
      <c r="F115" s="65">
        <f t="shared" si="1"/>
        <v>114.54672149669129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1135582.2</v>
      </c>
      <c r="E116" s="251">
        <v>1300772.18</v>
      </c>
      <c r="F116" s="65">
        <f t="shared" si="1"/>
        <v>114.54672149669129</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1135582.2</v>
      </c>
      <c r="E141" s="108">
        <f t="shared" si="28"/>
        <v>1300772.18</v>
      </c>
      <c r="F141" s="84">
        <f t="shared" si="1"/>
        <v>114.54672149669129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5" sqref="B1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L84" sqref="L8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30977.52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1335217.67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1305090.23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1035396.36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263763.34999999998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5930.52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30127.439999999999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1264381.98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1234254.54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952992.89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275432.18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5829.47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30127.439999999999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101813.20999999996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101813.21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101813.21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2</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0</v>
      </c>
      <c r="P3" s="73"/>
    </row>
    <row r="4" spans="1:16" ht="19.5" customHeight="1" x14ac:dyDescent="0.2">
      <c r="A4" s="374" t="s">
        <v>3004</v>
      </c>
      <c r="B4" s="375"/>
      <c r="C4" s="376"/>
      <c r="D4" s="125"/>
      <c r="E4" s="73">
        <f t="shared" ref="E4:F4" si="0">SUM(E5:E13)</f>
        <v>1</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3011</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3019</v>
      </c>
      <c r="D16" s="125"/>
      <c r="E16" s="73">
        <f t="shared" si="5"/>
        <v>1</v>
      </c>
      <c r="F16" s="73">
        <f>MAX(L16:O16)</f>
        <v>0</v>
      </c>
      <c r="G16" s="126">
        <f>IF(AND(H3=12,J3="DA",M3="DA",OR(I3=11,I3=21,I3=22,I3=31,I3=41,I3=42),BILANCA!D69&lt;&gt;'PR-RAS'!D652),1,0)</f>
        <v>1</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2023-01-17T11:00:00Z</cp:lastPrinted>
  <dcterms:created xsi:type="dcterms:W3CDTF">2022-04-01T05:14:30Z</dcterms:created>
  <dcterms:modified xsi:type="dcterms:W3CDTF">2023-01-17T12:17:31Z</dcterms:modified>
</cp:coreProperties>
</file>