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orisnik\Desktop\VRTIĆ\financijski izvještaji\2023\"/>
    </mc:Choice>
  </mc:AlternateContent>
  <xr:revisionPtr revIDLastSave="0" documentId="13_ncr:1_{A86C13B8-6126-49B4-991B-19745E37280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65" i="4" l="1"/>
  <c r="E154" i="4"/>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B269" i="9" s="1"/>
  <c r="E269" i="9"/>
  <c r="M268" i="9"/>
  <c r="L268" i="9"/>
  <c r="F268" i="9"/>
  <c r="E268" i="9"/>
  <c r="B268" i="9" s="1"/>
  <c r="M267" i="9"/>
  <c r="L267" i="9"/>
  <c r="F267" i="9"/>
  <c r="E267" i="9"/>
  <c r="M266" i="9"/>
  <c r="L266" i="9"/>
  <c r="F266" i="9" s="1"/>
  <c r="B266" i="9" s="1"/>
  <c r="E266" i="9"/>
  <c r="M265" i="9"/>
  <c r="L265" i="9"/>
  <c r="E265" i="9"/>
  <c r="M264" i="9"/>
  <c r="L264" i="9"/>
  <c r="F264" i="9"/>
  <c r="E264" i="9"/>
  <c r="B264" i="9" s="1"/>
  <c r="M263" i="9"/>
  <c r="L263" i="9"/>
  <c r="F263" i="9"/>
  <c r="E263" i="9"/>
  <c r="B263" i="9" s="1"/>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M254" i="9"/>
  <c r="L254" i="9"/>
  <c r="F254" i="9" s="1"/>
  <c r="B254" i="9" s="1"/>
  <c r="E254" i="9"/>
  <c r="M253" i="9"/>
  <c r="L253" i="9"/>
  <c r="F253" i="9" s="1"/>
  <c r="B253" i="9" s="1"/>
  <c r="E253" i="9"/>
  <c r="M252" i="9"/>
  <c r="L252" i="9"/>
  <c r="F252" i="9"/>
  <c r="E252" i="9"/>
  <c r="B252" i="9" s="1"/>
  <c r="M251" i="9"/>
  <c r="L251" i="9"/>
  <c r="F251" i="9"/>
  <c r="E251" i="9"/>
  <c r="M250" i="9"/>
  <c r="L250" i="9"/>
  <c r="F250" i="9" s="1"/>
  <c r="B250" i="9" s="1"/>
  <c r="E250" i="9"/>
  <c r="M249" i="9"/>
  <c r="L249" i="9"/>
  <c r="E249" i="9"/>
  <c r="M248" i="9"/>
  <c r="L248" i="9"/>
  <c r="F248" i="9"/>
  <c r="E248" i="9"/>
  <c r="B248" i="9" s="1"/>
  <c r="M247" i="9"/>
  <c r="L247" i="9"/>
  <c r="F247" i="9"/>
  <c r="E247" i="9"/>
  <c r="M246" i="9"/>
  <c r="L246" i="9"/>
  <c r="F246" i="9" s="1"/>
  <c r="B246" i="9" s="1"/>
  <c r="E246" i="9"/>
  <c r="M245" i="9"/>
  <c r="L245" i="9"/>
  <c r="E245" i="9"/>
  <c r="M244" i="9"/>
  <c r="L244" i="9"/>
  <c r="F244" i="9"/>
  <c r="E244" i="9"/>
  <c r="B244" i="9" s="1"/>
  <c r="M243" i="9"/>
  <c r="L243" i="9"/>
  <c r="F243" i="9"/>
  <c r="E243" i="9"/>
  <c r="B243" i="9" s="1"/>
  <c r="M242" i="9"/>
  <c r="L242" i="9"/>
  <c r="F242" i="9" s="1"/>
  <c r="B242" i="9" s="1"/>
  <c r="E242" i="9"/>
  <c r="M241" i="9"/>
  <c r="L241" i="9"/>
  <c r="E241" i="9"/>
  <c r="M240" i="9"/>
  <c r="L240" i="9"/>
  <c r="F240" i="9"/>
  <c r="E240" i="9"/>
  <c r="B240" i="9" s="1"/>
  <c r="M239" i="9"/>
  <c r="L239" i="9"/>
  <c r="F239" i="9"/>
  <c r="E239" i="9"/>
  <c r="M238" i="9"/>
  <c r="L238" i="9"/>
  <c r="F238" i="9" s="1"/>
  <c r="B238" i="9" s="1"/>
  <c r="E238" i="9"/>
  <c r="M237" i="9"/>
  <c r="L237" i="9"/>
  <c r="F237" i="9" s="1"/>
  <c r="B237" i="9" s="1"/>
  <c r="E237" i="9"/>
  <c r="M236" i="9"/>
  <c r="L236" i="9"/>
  <c r="F236" i="9"/>
  <c r="E236" i="9"/>
  <c r="B236" i="9" s="1"/>
  <c r="M235" i="9"/>
  <c r="L235" i="9"/>
  <c r="F235" i="9"/>
  <c r="E235" i="9"/>
  <c r="M234" i="9"/>
  <c r="L234" i="9"/>
  <c r="F234" i="9" s="1"/>
  <c r="B234" i="9" s="1"/>
  <c r="E234" i="9"/>
  <c r="M233" i="9"/>
  <c r="L233" i="9"/>
  <c r="E233" i="9"/>
  <c r="M232" i="9"/>
  <c r="L232" i="9"/>
  <c r="F232" i="9"/>
  <c r="E232" i="9"/>
  <c r="B232" i="9" s="1"/>
  <c r="M231" i="9"/>
  <c r="L231" i="9"/>
  <c r="F231" i="9"/>
  <c r="E231" i="9"/>
  <c r="M230" i="9"/>
  <c r="L230" i="9"/>
  <c r="F230" i="9" s="1"/>
  <c r="B230" i="9" s="1"/>
  <c r="E230" i="9"/>
  <c r="M229" i="9"/>
  <c r="L229" i="9"/>
  <c r="E229" i="9"/>
  <c r="M228" i="9"/>
  <c r="L228" i="9"/>
  <c r="F228" i="9"/>
  <c r="E228" i="9"/>
  <c r="B228" i="9" s="1"/>
  <c r="M227" i="9"/>
  <c r="L227" i="9"/>
  <c r="F227" i="9"/>
  <c r="E227" i="9"/>
  <c r="B227" i="9" s="1"/>
  <c r="M226" i="9"/>
  <c r="L226" i="9"/>
  <c r="F226" i="9" s="1"/>
  <c r="B226" i="9" s="1"/>
  <c r="E226" i="9"/>
  <c r="M225" i="9"/>
  <c r="L225" i="9"/>
  <c r="E225" i="9"/>
  <c r="M224" i="9"/>
  <c r="L224" i="9"/>
  <c r="F224" i="9"/>
  <c r="E224" i="9"/>
  <c r="B224" i="9" s="1"/>
  <c r="M223" i="9"/>
  <c r="L223" i="9"/>
  <c r="F223" i="9"/>
  <c r="E223" i="9"/>
  <c r="M222" i="9"/>
  <c r="L222" i="9"/>
  <c r="F222" i="9" s="1"/>
  <c r="B222" i="9" s="1"/>
  <c r="E222" i="9"/>
  <c r="M221" i="9"/>
  <c r="L221" i="9"/>
  <c r="E221" i="9"/>
  <c r="M220" i="9"/>
  <c r="L220" i="9"/>
  <c r="F220" i="9"/>
  <c r="E220" i="9"/>
  <c r="B220" i="9" s="1"/>
  <c r="M219" i="9"/>
  <c r="L219" i="9"/>
  <c r="F219" i="9"/>
  <c r="E219" i="9"/>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B157" i="9" s="1"/>
  <c r="F157" i="9"/>
  <c r="H156" i="9"/>
  <c r="G156" i="9"/>
  <c r="E156" i="9" s="1"/>
  <c r="F156" i="9"/>
  <c r="B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B145" i="9" s="1"/>
  <c r="F145" i="9"/>
  <c r="H144" i="9"/>
  <c r="G144" i="9"/>
  <c r="F144" i="9"/>
  <c r="H143" i="9"/>
  <c r="G143" i="9"/>
  <c r="F143" i="9"/>
  <c r="E143" i="9"/>
  <c r="B143" i="9" s="1"/>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E44" i="9" s="1"/>
  <c r="B44" i="9" s="1"/>
  <c r="F44" i="9"/>
  <c r="H43" i="9"/>
  <c r="E43" i="9" s="1"/>
  <c r="B43" i="9" s="1"/>
  <c r="G43" i="9"/>
  <c r="F43" i="9"/>
  <c r="H42" i="9"/>
  <c r="G42" i="9"/>
  <c r="F42" i="9"/>
  <c r="E42" i="9"/>
  <c r="B42" i="9" s="1"/>
  <c r="H41" i="9"/>
  <c r="G41" i="9"/>
  <c r="E41" i="9" s="1"/>
  <c r="B41" i="9" s="1"/>
  <c r="F41" i="9"/>
  <c r="H40" i="9"/>
  <c r="G40" i="9"/>
  <c r="F40" i="9"/>
  <c r="H39" i="9"/>
  <c r="E39" i="9" s="1"/>
  <c r="B39" i="9" s="1"/>
  <c r="G39" i="9"/>
  <c r="F39" i="9"/>
  <c r="H38" i="9"/>
  <c r="G38" i="9"/>
  <c r="F38" i="9"/>
  <c r="E38" i="9"/>
  <c r="B38" i="9" s="1"/>
  <c r="H37" i="9"/>
  <c r="G37" i="9"/>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F31" i="9"/>
  <c r="H30" i="9"/>
  <c r="G30" i="9"/>
  <c r="F30" i="9"/>
  <c r="E30" i="9"/>
  <c r="B30" i="9" s="1"/>
  <c r="H29" i="9"/>
  <c r="G29" i="9"/>
  <c r="F29" i="9"/>
  <c r="H28" i="9"/>
  <c r="G28" i="9"/>
  <c r="E28" i="9" s="1"/>
  <c r="B28" i="9" s="1"/>
  <c r="F28" i="9"/>
  <c r="H27" i="9"/>
  <c r="E27" i="9" s="1"/>
  <c r="B27" i="9" s="1"/>
  <c r="G27" i="9"/>
  <c r="F27" i="9"/>
  <c r="H26" i="9"/>
  <c r="G26" i="9"/>
  <c r="E26" i="9" s="1"/>
  <c r="B26" i="9" s="1"/>
  <c r="F26" i="9"/>
  <c r="H25" i="9"/>
  <c r="G25" i="9"/>
  <c r="E25" i="9" s="1"/>
  <c r="B25" i="9" s="1"/>
  <c r="F25" i="9"/>
  <c r="H24" i="9"/>
  <c r="G24" i="9"/>
  <c r="E24" i="9" s="1"/>
  <c r="B24" i="9" s="1"/>
  <c r="F24" i="9"/>
  <c r="H23" i="9"/>
  <c r="E23" i="9" s="1"/>
  <c r="B23" i="9" s="1"/>
  <c r="G23" i="9"/>
  <c r="F23" i="9"/>
  <c r="H22" i="9"/>
  <c r="E22" i="9" s="1"/>
  <c r="B22" i="9" s="1"/>
  <c r="G22" i="9"/>
  <c r="F22" i="9"/>
  <c r="H21" i="9"/>
  <c r="G21" i="9"/>
  <c r="E21" i="9" s="1"/>
  <c r="B21" i="9" s="1"/>
  <c r="F21" i="9"/>
  <c r="F20" i="9"/>
  <c r="F4" i="9"/>
  <c r="O3" i="9"/>
  <c r="G273" i="9" s="1"/>
  <c r="E273" i="9" s="1"/>
  <c r="B273" i="9" s="1"/>
  <c r="I3" i="9"/>
  <c r="H3" i="9"/>
  <c r="G3" i="9"/>
  <c r="D101" i="8"/>
  <c r="D95" i="8"/>
  <c r="D90" i="8"/>
  <c r="D85" i="8"/>
  <c r="D80" i="8"/>
  <c r="D75" i="8"/>
  <c r="D70" i="8"/>
  <c r="D65" i="8"/>
  <c r="D60" i="8"/>
  <c r="D55" i="8"/>
  <c r="D50" i="8"/>
  <c r="D49" i="8" s="1"/>
  <c r="D43" i="8" s="1"/>
  <c r="D44" i="8"/>
  <c r="D36" i="8"/>
  <c r="D26" i="8"/>
  <c r="D24" i="8"/>
  <c r="D18" i="8"/>
  <c r="D6" i="8" s="1"/>
  <c r="D8" i="8"/>
  <c r="E44" i="7"/>
  <c r="D44" i="7"/>
  <c r="E39" i="7"/>
  <c r="D39" i="7"/>
  <c r="E38" i="7"/>
  <c r="D38" i="7"/>
  <c r="E30" i="7"/>
  <c r="D30" i="7"/>
  <c r="E23" i="7"/>
  <c r="E22" i="7" s="1"/>
  <c r="D23" i="7"/>
  <c r="D22" i="7" s="1"/>
  <c r="E14" i="7"/>
  <c r="D14" i="7"/>
  <c r="E7" i="7"/>
  <c r="D7" i="7"/>
  <c r="E6" i="7"/>
  <c r="E5" i="7" s="1"/>
  <c r="I29" i="3" s="1"/>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E114" i="6" s="1"/>
  <c r="I27" i="3"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D412" i="1" s="1"/>
  <c r="G412" i="1"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46" i="1" s="1"/>
  <c r="D351" i="4"/>
  <c r="F349"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E196" i="4"/>
  <c r="D192" i="1"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F153" i="4"/>
  <c r="E153" i="4"/>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E133" i="4"/>
  <c r="D129" i="1" s="1"/>
  <c r="F132" i="4"/>
  <c r="F131" i="4"/>
  <c r="F130" i="4"/>
  <c r="F129" i="4"/>
  <c r="E128" i="4"/>
  <c r="D128" i="4"/>
  <c r="F127" i="4"/>
  <c r="F126" i="4"/>
  <c r="F125" i="4"/>
  <c r="E125" i="4"/>
  <c r="D125" i="4"/>
  <c r="E124" i="4"/>
  <c r="D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G1578" i="1"/>
  <c r="C1578" i="1"/>
  <c r="C1577" i="1"/>
  <c r="H1576" i="1"/>
  <c r="C1576" i="1"/>
  <c r="G1576" i="1" s="1"/>
  <c r="H1575" i="1"/>
  <c r="G1575" i="1"/>
  <c r="C1575" i="1"/>
  <c r="G1574" i="1"/>
  <c r="C1574" i="1"/>
  <c r="H1574" i="1" s="1"/>
  <c r="G1573" i="1"/>
  <c r="C1573" i="1"/>
  <c r="H1573" i="1" s="1"/>
  <c r="H1572" i="1"/>
  <c r="C1572" i="1"/>
  <c r="G1572" i="1" s="1"/>
  <c r="H1571" i="1"/>
  <c r="G1571" i="1"/>
  <c r="C1571" i="1"/>
  <c r="H1570" i="1"/>
  <c r="G1570" i="1"/>
  <c r="C1570" i="1"/>
  <c r="G1569"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H1559" i="1"/>
  <c r="G1559" i="1"/>
  <c r="C1559" i="1"/>
  <c r="G1558" i="1"/>
  <c r="C1558" i="1"/>
  <c r="H1558" i="1" s="1"/>
  <c r="G1557" i="1"/>
  <c r="C1557" i="1"/>
  <c r="H1557" i="1" s="1"/>
  <c r="H1556" i="1"/>
  <c r="C1556" i="1"/>
  <c r="G1556" i="1" s="1"/>
  <c r="H1555" i="1"/>
  <c r="G1555" i="1"/>
  <c r="C1555" i="1"/>
  <c r="H1554" i="1"/>
  <c r="G1554" i="1"/>
  <c r="C1554" i="1"/>
  <c r="G1553" i="1"/>
  <c r="C1553" i="1"/>
  <c r="H1553" i="1" s="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H1527" i="1"/>
  <c r="G1527" i="1"/>
  <c r="C1527" i="1"/>
  <c r="G1526" i="1"/>
  <c r="C1526" i="1"/>
  <c r="H1526" i="1" s="1"/>
  <c r="G1525" i="1"/>
  <c r="C1525" i="1"/>
  <c r="H1525" i="1" s="1"/>
  <c r="H1524" i="1"/>
  <c r="C1524" i="1"/>
  <c r="G1524" i="1" s="1"/>
  <c r="H1523" i="1"/>
  <c r="G1523" i="1"/>
  <c r="C1523" i="1"/>
  <c r="H1522" i="1"/>
  <c r="G1522" i="1"/>
  <c r="C1522" i="1"/>
  <c r="G1521" i="1"/>
  <c r="C1521" i="1"/>
  <c r="H1521" i="1" s="1"/>
  <c r="H1520" i="1"/>
  <c r="C1520" i="1"/>
  <c r="G1520" i="1" s="1"/>
  <c r="H1519" i="1"/>
  <c r="G1519" i="1"/>
  <c r="C1519" i="1"/>
  <c r="C1518" i="1"/>
  <c r="C1516" i="1"/>
  <c r="G1516" i="1" s="1"/>
  <c r="H1515" i="1"/>
  <c r="G1515" i="1"/>
  <c r="C1515" i="1"/>
  <c r="H1514" i="1"/>
  <c r="G1514" i="1"/>
  <c r="C1514" i="1"/>
  <c r="C1513" i="1"/>
  <c r="H1513" i="1" s="1"/>
  <c r="H1512" i="1"/>
  <c r="C1512" i="1"/>
  <c r="G1512" i="1" s="1"/>
  <c r="H1511" i="1"/>
  <c r="G1511" i="1"/>
  <c r="C1511" i="1"/>
  <c r="G1510" i="1"/>
  <c r="C1510" i="1"/>
  <c r="H1510" i="1" s="1"/>
  <c r="G1509" i="1"/>
  <c r="C1509" i="1"/>
  <c r="H1509" i="1" s="1"/>
  <c r="H1508" i="1"/>
  <c r="C1508" i="1"/>
  <c r="G1508" i="1" s="1"/>
  <c r="H1507" i="1"/>
  <c r="G1507" i="1"/>
  <c r="C1507" i="1"/>
  <c r="H1506" i="1"/>
  <c r="G1506" i="1"/>
  <c r="C1506" i="1"/>
  <c r="G1505" i="1"/>
  <c r="C1505" i="1"/>
  <c r="H1505" i="1" s="1"/>
  <c r="H1504" i="1"/>
  <c r="C1504" i="1"/>
  <c r="G1504" i="1" s="1"/>
  <c r="H1503" i="1"/>
  <c r="G1503" i="1"/>
  <c r="C1503" i="1"/>
  <c r="C1502" i="1"/>
  <c r="G1501" i="1"/>
  <c r="C1501" i="1"/>
  <c r="H1501" i="1" s="1"/>
  <c r="C1500" i="1"/>
  <c r="H1499" i="1"/>
  <c r="G1499" i="1"/>
  <c r="C1499" i="1"/>
  <c r="H1498" i="1"/>
  <c r="G1498" i="1"/>
  <c r="C1498" i="1"/>
  <c r="C1497" i="1"/>
  <c r="H1496" i="1"/>
  <c r="C1496" i="1"/>
  <c r="G1496" i="1" s="1"/>
  <c r="H1495" i="1"/>
  <c r="G1495" i="1"/>
  <c r="C1495" i="1"/>
  <c r="G1494" i="1"/>
  <c r="C1494" i="1"/>
  <c r="H1494" i="1" s="1"/>
  <c r="G1493" i="1"/>
  <c r="C1493" i="1"/>
  <c r="H1493" i="1" s="1"/>
  <c r="H1492" i="1"/>
  <c r="C1492" i="1"/>
  <c r="G1492" i="1" s="1"/>
  <c r="H1491" i="1"/>
  <c r="G1491" i="1"/>
  <c r="C1491" i="1"/>
  <c r="H1490" i="1"/>
  <c r="G1490" i="1"/>
  <c r="C1490" i="1"/>
  <c r="G1489" i="1"/>
  <c r="C1489" i="1"/>
  <c r="H1489" i="1" s="1"/>
  <c r="H1488" i="1"/>
  <c r="C1488" i="1"/>
  <c r="G1488" i="1" s="1"/>
  <c r="H1487" i="1"/>
  <c r="G1487" i="1"/>
  <c r="C1487" i="1"/>
  <c r="C1486" i="1"/>
  <c r="H1486" i="1" s="1"/>
  <c r="G1485" i="1"/>
  <c r="C1485" i="1"/>
  <c r="H1485" i="1" s="1"/>
  <c r="C1484" i="1"/>
  <c r="G1484" i="1" s="1"/>
  <c r="H1483" i="1"/>
  <c r="G1483" i="1"/>
  <c r="C1483" i="1"/>
  <c r="H1482" i="1"/>
  <c r="G1482" i="1"/>
  <c r="C1482" i="1"/>
  <c r="C1481" i="1"/>
  <c r="H1481" i="1" s="1"/>
  <c r="H1480" i="1"/>
  <c r="C1480" i="1"/>
  <c r="G1480" i="1" s="1"/>
  <c r="D1479" i="1"/>
  <c r="C1479" i="1"/>
  <c r="D1478" i="1"/>
  <c r="C1478" i="1"/>
  <c r="G1477" i="1"/>
  <c r="D1477" i="1"/>
  <c r="C1477" i="1"/>
  <c r="H1476" i="1"/>
  <c r="G1476" i="1"/>
  <c r="I1476" i="1" s="1"/>
  <c r="D1476" i="1"/>
  <c r="C1476" i="1"/>
  <c r="J1476" i="1" s="1"/>
  <c r="H1475" i="1"/>
  <c r="G1475" i="1"/>
  <c r="D1475" i="1"/>
  <c r="C1475" i="1"/>
  <c r="D1474" i="1"/>
  <c r="C1474" i="1"/>
  <c r="J1474" i="1" s="1"/>
  <c r="D1473" i="1"/>
  <c r="C1473" i="1"/>
  <c r="G1472" i="1"/>
  <c r="D1472" i="1"/>
  <c r="C1472" i="1"/>
  <c r="H1471" i="1"/>
  <c r="G1471" i="1"/>
  <c r="I1471" i="1" s="1"/>
  <c r="D1471" i="1"/>
  <c r="C1471" i="1"/>
  <c r="J1471" i="1" s="1"/>
  <c r="H1470" i="1"/>
  <c r="G1470" i="1"/>
  <c r="D1470" i="1"/>
  <c r="C1470" i="1"/>
  <c r="H1469" i="1"/>
  <c r="G1469" i="1"/>
  <c r="D1469" i="1"/>
  <c r="C1469" i="1"/>
  <c r="D1468" i="1"/>
  <c r="C1468" i="1"/>
  <c r="D1467" i="1"/>
  <c r="C1467" i="1"/>
  <c r="G1466" i="1"/>
  <c r="D1466" i="1"/>
  <c r="C1466" i="1"/>
  <c r="H1465" i="1"/>
  <c r="G1465" i="1"/>
  <c r="I1465" i="1" s="1"/>
  <c r="D1465" i="1"/>
  <c r="C1465" i="1"/>
  <c r="J1465" i="1" s="1"/>
  <c r="D1464" i="1"/>
  <c r="C1464" i="1"/>
  <c r="J1464" i="1" s="1"/>
  <c r="D1463" i="1"/>
  <c r="C1463" i="1"/>
  <c r="G1462" i="1"/>
  <c r="D1462" i="1"/>
  <c r="C1462" i="1"/>
  <c r="D1461" i="1"/>
  <c r="C1461" i="1"/>
  <c r="G1460" i="1"/>
  <c r="D1460" i="1"/>
  <c r="C1460" i="1"/>
  <c r="J1460" i="1" s="1"/>
  <c r="G1459" i="1"/>
  <c r="D1459" i="1"/>
  <c r="C1459" i="1"/>
  <c r="H1458" i="1"/>
  <c r="D1458" i="1"/>
  <c r="C1458" i="1"/>
  <c r="D1457" i="1"/>
  <c r="C1457" i="1"/>
  <c r="G1456" i="1"/>
  <c r="D1456" i="1"/>
  <c r="C1456" i="1"/>
  <c r="J1456" i="1" s="1"/>
  <c r="G1455" i="1"/>
  <c r="D1455" i="1"/>
  <c r="C1455" i="1"/>
  <c r="G1454" i="1"/>
  <c r="D1454" i="1"/>
  <c r="C1454" i="1"/>
  <c r="D1453" i="1"/>
  <c r="C1453" i="1"/>
  <c r="G1452" i="1"/>
  <c r="D1452" i="1"/>
  <c r="C1452" i="1"/>
  <c r="J1452" i="1" s="1"/>
  <c r="G1451" i="1"/>
  <c r="D1451" i="1"/>
  <c r="C1451" i="1"/>
  <c r="D1450" i="1"/>
  <c r="C1450" i="1"/>
  <c r="J1449" i="1"/>
  <c r="D1449" i="1"/>
  <c r="C1449" i="1"/>
  <c r="G1448" i="1"/>
  <c r="D1448" i="1"/>
  <c r="C1448" i="1"/>
  <c r="J1448" i="1" s="1"/>
  <c r="G1447" i="1"/>
  <c r="D1447" i="1"/>
  <c r="C1447" i="1"/>
  <c r="H1446" i="1"/>
  <c r="D1446" i="1"/>
  <c r="C1446" i="1"/>
  <c r="D1445" i="1"/>
  <c r="C1445" i="1"/>
  <c r="D1444" i="1"/>
  <c r="C1444" i="1"/>
  <c r="H1443" i="1"/>
  <c r="D1443" i="1"/>
  <c r="C1443" i="1"/>
  <c r="H1442" i="1"/>
  <c r="G1442" i="1"/>
  <c r="I1442" i="1" s="1"/>
  <c r="D1442" i="1"/>
  <c r="J1442" i="1" s="1"/>
  <c r="C1442" i="1"/>
  <c r="D1441" i="1"/>
  <c r="C1441" i="1"/>
  <c r="J1441" i="1" s="1"/>
  <c r="D1440" i="1"/>
  <c r="C1440" i="1"/>
  <c r="H1439" i="1"/>
  <c r="D1439" i="1"/>
  <c r="C1439" i="1"/>
  <c r="D1438" i="1"/>
  <c r="C1438" i="1"/>
  <c r="D1437" i="1"/>
  <c r="C1437" i="1"/>
  <c r="D1436" i="1"/>
  <c r="D1434" i="1"/>
  <c r="C1434" i="1"/>
  <c r="D1433" i="1"/>
  <c r="C1433" i="1"/>
  <c r="H1432" i="1"/>
  <c r="D1432" i="1"/>
  <c r="C1432" i="1"/>
  <c r="H1431" i="1"/>
  <c r="D1431" i="1"/>
  <c r="C1431" i="1"/>
  <c r="D1430" i="1"/>
  <c r="C1430" i="1"/>
  <c r="D1429" i="1"/>
  <c r="C1429" i="1"/>
  <c r="H1428" i="1"/>
  <c r="D1428" i="1"/>
  <c r="C1428" i="1"/>
  <c r="H1427" i="1"/>
  <c r="D1427" i="1"/>
  <c r="C1427" i="1"/>
  <c r="D1426" i="1"/>
  <c r="C1426" i="1"/>
  <c r="D1425" i="1"/>
  <c r="C1425" i="1"/>
  <c r="H1424" i="1"/>
  <c r="D1424" i="1"/>
  <c r="C1424" i="1"/>
  <c r="H1423" i="1"/>
  <c r="D1423" i="1"/>
  <c r="C1423" i="1"/>
  <c r="D1422" i="1"/>
  <c r="C1422" i="1"/>
  <c r="D1421" i="1"/>
  <c r="C1421" i="1"/>
  <c r="H1420" i="1"/>
  <c r="D1420" i="1"/>
  <c r="C1420" i="1"/>
  <c r="H1419" i="1"/>
  <c r="D1419" i="1"/>
  <c r="C1419" i="1"/>
  <c r="D1418" i="1"/>
  <c r="C1418" i="1"/>
  <c r="D1417" i="1"/>
  <c r="C1417" i="1"/>
  <c r="H1416" i="1"/>
  <c r="D1416" i="1"/>
  <c r="C1416" i="1"/>
  <c r="H1415" i="1"/>
  <c r="D1415" i="1"/>
  <c r="C1415" i="1"/>
  <c r="D1414" i="1"/>
  <c r="C1414" i="1"/>
  <c r="D1413" i="1"/>
  <c r="C1413" i="1"/>
  <c r="H1412" i="1"/>
  <c r="D1412" i="1"/>
  <c r="C1412" i="1"/>
  <c r="G1412" i="1" s="1"/>
  <c r="D1411" i="1"/>
  <c r="C1411" i="1"/>
  <c r="D1410" i="1"/>
  <c r="C1410" i="1"/>
  <c r="G1410" i="1" s="1"/>
  <c r="H1409" i="1"/>
  <c r="D1409" i="1"/>
  <c r="C1409" i="1"/>
  <c r="G1409" i="1" s="1"/>
  <c r="H1408" i="1"/>
  <c r="D1408" i="1"/>
  <c r="C1408" i="1"/>
  <c r="G1408" i="1" s="1"/>
  <c r="D1407" i="1"/>
  <c r="C1407" i="1"/>
  <c r="D1406" i="1"/>
  <c r="C1406" i="1"/>
  <c r="G1406" i="1" s="1"/>
  <c r="H1405" i="1"/>
  <c r="D1405" i="1"/>
  <c r="C1405" i="1"/>
  <c r="G1405" i="1" s="1"/>
  <c r="H1404" i="1"/>
  <c r="D1404" i="1"/>
  <c r="C1404" i="1"/>
  <c r="G1404" i="1" s="1"/>
  <c r="D1403" i="1"/>
  <c r="C1403" i="1"/>
  <c r="D1402" i="1"/>
  <c r="C1402" i="1"/>
  <c r="G1402" i="1" s="1"/>
  <c r="H1401" i="1"/>
  <c r="D1401" i="1"/>
  <c r="C1401" i="1"/>
  <c r="G1401" i="1" s="1"/>
  <c r="H1400" i="1"/>
  <c r="D1400" i="1"/>
  <c r="C1400" i="1"/>
  <c r="G1400" i="1" s="1"/>
  <c r="D1399" i="1"/>
  <c r="C1399" i="1"/>
  <c r="D1398" i="1"/>
  <c r="C1398" i="1"/>
  <c r="G1398" i="1" s="1"/>
  <c r="H1397" i="1"/>
  <c r="D1397" i="1"/>
  <c r="C1397" i="1"/>
  <c r="G1397" i="1" s="1"/>
  <c r="H1396" i="1"/>
  <c r="D1396" i="1"/>
  <c r="C1396" i="1"/>
  <c r="G1396" i="1" s="1"/>
  <c r="D1395" i="1"/>
  <c r="C1395" i="1"/>
  <c r="D1394" i="1"/>
  <c r="C1394" i="1"/>
  <c r="G1394" i="1" s="1"/>
  <c r="H1393" i="1"/>
  <c r="D1393" i="1"/>
  <c r="C1393" i="1"/>
  <c r="G1393" i="1" s="1"/>
  <c r="H1392" i="1"/>
  <c r="D1392" i="1"/>
  <c r="C1392" i="1"/>
  <c r="G1392" i="1" s="1"/>
  <c r="D1391" i="1"/>
  <c r="C1391" i="1"/>
  <c r="D1390" i="1"/>
  <c r="C1390" i="1"/>
  <c r="G1390" i="1" s="1"/>
  <c r="H1389" i="1"/>
  <c r="D1389" i="1"/>
  <c r="C1389" i="1"/>
  <c r="G1389" i="1" s="1"/>
  <c r="H1388" i="1"/>
  <c r="D1388" i="1"/>
  <c r="C1388" i="1"/>
  <c r="G1388" i="1" s="1"/>
  <c r="D1387" i="1"/>
  <c r="C1387" i="1"/>
  <c r="D1386" i="1"/>
  <c r="C1386" i="1"/>
  <c r="G1386" i="1" s="1"/>
  <c r="H1385" i="1"/>
  <c r="D1385" i="1"/>
  <c r="C1385" i="1"/>
  <c r="G1385" i="1" s="1"/>
  <c r="H1384" i="1"/>
  <c r="D1384" i="1"/>
  <c r="C1384" i="1"/>
  <c r="G1384" i="1" s="1"/>
  <c r="D1383" i="1"/>
  <c r="C1383" i="1"/>
  <c r="D1382" i="1"/>
  <c r="C1382" i="1"/>
  <c r="G1382" i="1" s="1"/>
  <c r="H1381" i="1"/>
  <c r="D1381" i="1"/>
  <c r="C1381" i="1"/>
  <c r="G1381" i="1" s="1"/>
  <c r="H1380" i="1"/>
  <c r="D1380" i="1"/>
  <c r="C1380" i="1"/>
  <c r="G1380" i="1" s="1"/>
  <c r="D1379" i="1"/>
  <c r="C1379" i="1"/>
  <c r="D1378" i="1"/>
  <c r="C1378" i="1"/>
  <c r="G1378" i="1" s="1"/>
  <c r="H1377" i="1"/>
  <c r="D1377" i="1"/>
  <c r="C1377" i="1"/>
  <c r="G1377" i="1" s="1"/>
  <c r="H1376" i="1"/>
  <c r="D1376" i="1"/>
  <c r="C1376" i="1"/>
  <c r="G1376" i="1" s="1"/>
  <c r="D1375" i="1"/>
  <c r="C1375" i="1"/>
  <c r="D1374" i="1"/>
  <c r="C1374" i="1"/>
  <c r="G1374" i="1" s="1"/>
  <c r="H1373" i="1"/>
  <c r="D1373" i="1"/>
  <c r="C1373" i="1"/>
  <c r="G1373" i="1" s="1"/>
  <c r="H1372" i="1"/>
  <c r="D1372" i="1"/>
  <c r="C1372" i="1"/>
  <c r="G1372" i="1" s="1"/>
  <c r="D1371" i="1"/>
  <c r="C1371" i="1"/>
  <c r="D1370" i="1"/>
  <c r="C1370" i="1"/>
  <c r="G1370" i="1" s="1"/>
  <c r="H1369" i="1"/>
  <c r="D1369" i="1"/>
  <c r="C1369" i="1"/>
  <c r="G1369" i="1" s="1"/>
  <c r="H1368" i="1"/>
  <c r="D1368" i="1"/>
  <c r="C1368" i="1"/>
  <c r="G1368" i="1" s="1"/>
  <c r="D1367" i="1"/>
  <c r="C1367" i="1"/>
  <c r="D1366" i="1"/>
  <c r="C1366" i="1"/>
  <c r="G1366" i="1" s="1"/>
  <c r="H1365" i="1"/>
  <c r="D1365" i="1"/>
  <c r="C1365" i="1"/>
  <c r="G1365" i="1" s="1"/>
  <c r="H1364" i="1"/>
  <c r="D1364" i="1"/>
  <c r="C1364" i="1"/>
  <c r="G1364" i="1" s="1"/>
  <c r="D1363" i="1"/>
  <c r="C1363" i="1"/>
  <c r="D1362" i="1"/>
  <c r="C1362" i="1"/>
  <c r="G1362" i="1" s="1"/>
  <c r="H1361" i="1"/>
  <c r="D1361" i="1"/>
  <c r="C1361" i="1"/>
  <c r="G1361" i="1" s="1"/>
  <c r="H1360" i="1"/>
  <c r="D1360" i="1"/>
  <c r="C1360" i="1"/>
  <c r="G1360" i="1" s="1"/>
  <c r="D1359" i="1"/>
  <c r="C1359" i="1"/>
  <c r="D1358" i="1"/>
  <c r="C1358" i="1"/>
  <c r="G1358" i="1" s="1"/>
  <c r="H1357" i="1"/>
  <c r="D1357" i="1"/>
  <c r="C1357" i="1"/>
  <c r="G1357" i="1" s="1"/>
  <c r="H1356" i="1"/>
  <c r="D1356" i="1"/>
  <c r="C1356" i="1"/>
  <c r="G1356" i="1" s="1"/>
  <c r="D1355" i="1"/>
  <c r="C1355" i="1"/>
  <c r="D1354" i="1"/>
  <c r="C1354" i="1"/>
  <c r="G1354" i="1" s="1"/>
  <c r="H1353" i="1"/>
  <c r="D1353" i="1"/>
  <c r="C1353" i="1"/>
  <c r="G1353" i="1" s="1"/>
  <c r="H1352" i="1"/>
  <c r="D1352" i="1"/>
  <c r="C1352" i="1"/>
  <c r="G1352" i="1" s="1"/>
  <c r="D1351" i="1"/>
  <c r="C1351" i="1"/>
  <c r="D1350" i="1"/>
  <c r="C1350" i="1"/>
  <c r="G1350" i="1" s="1"/>
  <c r="H1349" i="1"/>
  <c r="D1349" i="1"/>
  <c r="C1349" i="1"/>
  <c r="G1349" i="1" s="1"/>
  <c r="H1348" i="1"/>
  <c r="D1348" i="1"/>
  <c r="C1348" i="1"/>
  <c r="G1348" i="1" s="1"/>
  <c r="D1347" i="1"/>
  <c r="C1347" i="1"/>
  <c r="D1346" i="1"/>
  <c r="C1346" i="1"/>
  <c r="G1346" i="1" s="1"/>
  <c r="H1345" i="1"/>
  <c r="D1345" i="1"/>
  <c r="C1345" i="1"/>
  <c r="G1345" i="1" s="1"/>
  <c r="H1344" i="1"/>
  <c r="D1344" i="1"/>
  <c r="C1344" i="1"/>
  <c r="G1344" i="1" s="1"/>
  <c r="D1343" i="1"/>
  <c r="C1343" i="1"/>
  <c r="D1342" i="1"/>
  <c r="C1342" i="1"/>
  <c r="G1342" i="1" s="1"/>
  <c r="H1341" i="1"/>
  <c r="D1341" i="1"/>
  <c r="C1341" i="1"/>
  <c r="G1341" i="1" s="1"/>
  <c r="H1340" i="1"/>
  <c r="D1340" i="1"/>
  <c r="C1340" i="1"/>
  <c r="G1340" i="1" s="1"/>
  <c r="D1339" i="1"/>
  <c r="C1339" i="1"/>
  <c r="D1338" i="1"/>
  <c r="C1338" i="1"/>
  <c r="G1338" i="1" s="1"/>
  <c r="H1337" i="1"/>
  <c r="D1337" i="1"/>
  <c r="C1337" i="1"/>
  <c r="G1337" i="1" s="1"/>
  <c r="H1336" i="1"/>
  <c r="D1336" i="1"/>
  <c r="C1336" i="1"/>
  <c r="G1336" i="1" s="1"/>
  <c r="D1335" i="1"/>
  <c r="C1335" i="1"/>
  <c r="D1334" i="1"/>
  <c r="C1334" i="1"/>
  <c r="G1334" i="1" s="1"/>
  <c r="H1333" i="1"/>
  <c r="D1333" i="1"/>
  <c r="C1333" i="1"/>
  <c r="G1333" i="1" s="1"/>
  <c r="H1332" i="1"/>
  <c r="D1332" i="1"/>
  <c r="C1332" i="1"/>
  <c r="G1332" i="1" s="1"/>
  <c r="D1331" i="1"/>
  <c r="C1331" i="1"/>
  <c r="D1330" i="1"/>
  <c r="C1330" i="1"/>
  <c r="G1330" i="1" s="1"/>
  <c r="D1329" i="1"/>
  <c r="H1328" i="1"/>
  <c r="D1328" i="1"/>
  <c r="C1328" i="1"/>
  <c r="G1328" i="1" s="1"/>
  <c r="D1327" i="1"/>
  <c r="C1327" i="1"/>
  <c r="D1326" i="1"/>
  <c r="C1326" i="1"/>
  <c r="G1326" i="1" s="1"/>
  <c r="H1325" i="1"/>
  <c r="D1325" i="1"/>
  <c r="C1325" i="1"/>
  <c r="G1325" i="1" s="1"/>
  <c r="H1324" i="1"/>
  <c r="D1324" i="1"/>
  <c r="C1324" i="1"/>
  <c r="G1324" i="1" s="1"/>
  <c r="D1323" i="1"/>
  <c r="C1323" i="1"/>
  <c r="D1322" i="1"/>
  <c r="C1322" i="1"/>
  <c r="G1322" i="1" s="1"/>
  <c r="H1321" i="1"/>
  <c r="D1321" i="1"/>
  <c r="C1321" i="1"/>
  <c r="G1321" i="1" s="1"/>
  <c r="H1320" i="1"/>
  <c r="D1320" i="1"/>
  <c r="C1320" i="1"/>
  <c r="G1320" i="1" s="1"/>
  <c r="D1319" i="1"/>
  <c r="C1319" i="1"/>
  <c r="D1318" i="1"/>
  <c r="C1318" i="1"/>
  <c r="G1318" i="1" s="1"/>
  <c r="H1317" i="1"/>
  <c r="D1317" i="1"/>
  <c r="C1317" i="1"/>
  <c r="G1317" i="1" s="1"/>
  <c r="H1316" i="1"/>
  <c r="D1316" i="1"/>
  <c r="C1316" i="1"/>
  <c r="G1316" i="1" s="1"/>
  <c r="D1315" i="1"/>
  <c r="C1315" i="1"/>
  <c r="D1314" i="1"/>
  <c r="C1314" i="1"/>
  <c r="G1314" i="1" s="1"/>
  <c r="H1313" i="1"/>
  <c r="D1313" i="1"/>
  <c r="C1313" i="1"/>
  <c r="G1313" i="1" s="1"/>
  <c r="H1312" i="1"/>
  <c r="D1312" i="1"/>
  <c r="C1312" i="1"/>
  <c r="G1312" i="1" s="1"/>
  <c r="D1311" i="1"/>
  <c r="C1311" i="1"/>
  <c r="D1310" i="1"/>
  <c r="C1310" i="1"/>
  <c r="G1310" i="1" s="1"/>
  <c r="H1309" i="1"/>
  <c r="D1309" i="1"/>
  <c r="C1309" i="1"/>
  <c r="G1309" i="1" s="1"/>
  <c r="H1308" i="1"/>
  <c r="D1308" i="1"/>
  <c r="C1308" i="1"/>
  <c r="G1308" i="1" s="1"/>
  <c r="D1307" i="1"/>
  <c r="C1307" i="1"/>
  <c r="D1306" i="1"/>
  <c r="C1306" i="1"/>
  <c r="G1306" i="1" s="1"/>
  <c r="H1305" i="1"/>
  <c r="D1305" i="1"/>
  <c r="C1305" i="1"/>
  <c r="G1305" i="1" s="1"/>
  <c r="H1304" i="1"/>
  <c r="D1304" i="1"/>
  <c r="C1304" i="1"/>
  <c r="G1304" i="1" s="1"/>
  <c r="D1303" i="1"/>
  <c r="C1303" i="1"/>
  <c r="D1302" i="1"/>
  <c r="C1302" i="1"/>
  <c r="G1302" i="1" s="1"/>
  <c r="H1301" i="1"/>
  <c r="D1301" i="1"/>
  <c r="C1301" i="1"/>
  <c r="G1301" i="1" s="1"/>
  <c r="H1300" i="1"/>
  <c r="D1300" i="1"/>
  <c r="C1300" i="1"/>
  <c r="G1300" i="1" s="1"/>
  <c r="D1299" i="1"/>
  <c r="C1299" i="1"/>
  <c r="D1298" i="1"/>
  <c r="C1298" i="1"/>
  <c r="G1298" i="1" s="1"/>
  <c r="H1297" i="1"/>
  <c r="D1297" i="1"/>
  <c r="C1297" i="1"/>
  <c r="G1297" i="1" s="1"/>
  <c r="H1296" i="1"/>
  <c r="D1296" i="1"/>
  <c r="C1296" i="1"/>
  <c r="G1296" i="1" s="1"/>
  <c r="D1295" i="1"/>
  <c r="C1295" i="1"/>
  <c r="D1294" i="1"/>
  <c r="C1294" i="1"/>
  <c r="G1294" i="1" s="1"/>
  <c r="H1293" i="1"/>
  <c r="D1293" i="1"/>
  <c r="C1293" i="1"/>
  <c r="G1293" i="1" s="1"/>
  <c r="H1292" i="1"/>
  <c r="D1292" i="1"/>
  <c r="C1292" i="1"/>
  <c r="G1292" i="1" s="1"/>
  <c r="D1291" i="1"/>
  <c r="C1291" i="1"/>
  <c r="D1290" i="1"/>
  <c r="C1290" i="1"/>
  <c r="G1290" i="1" s="1"/>
  <c r="H1289" i="1"/>
  <c r="D1289" i="1"/>
  <c r="C1289" i="1"/>
  <c r="G1289" i="1" s="1"/>
  <c r="H1288" i="1"/>
  <c r="D1288" i="1"/>
  <c r="C1288" i="1"/>
  <c r="G1288" i="1" s="1"/>
  <c r="D1287" i="1"/>
  <c r="C1287" i="1"/>
  <c r="D1286" i="1"/>
  <c r="C1286" i="1"/>
  <c r="G1286" i="1" s="1"/>
  <c r="H1285" i="1"/>
  <c r="D1285" i="1"/>
  <c r="C1285" i="1"/>
  <c r="G1285" i="1" s="1"/>
  <c r="H1284" i="1"/>
  <c r="D1284" i="1"/>
  <c r="C1284" i="1"/>
  <c r="G1284" i="1" s="1"/>
  <c r="D1283" i="1"/>
  <c r="C1283" i="1"/>
  <c r="D1282" i="1"/>
  <c r="C1282" i="1"/>
  <c r="G1282" i="1" s="1"/>
  <c r="H1281" i="1"/>
  <c r="D1281" i="1"/>
  <c r="C1281" i="1"/>
  <c r="G1281" i="1" s="1"/>
  <c r="H1280" i="1"/>
  <c r="D1280" i="1"/>
  <c r="C1280" i="1"/>
  <c r="G1280" i="1" s="1"/>
  <c r="D1279" i="1"/>
  <c r="C1279" i="1"/>
  <c r="D1278" i="1"/>
  <c r="C1278" i="1"/>
  <c r="G1278" i="1" s="1"/>
  <c r="H1277" i="1"/>
  <c r="D1277" i="1"/>
  <c r="C1277" i="1"/>
  <c r="G1277" i="1" s="1"/>
  <c r="H1276" i="1"/>
  <c r="D1276" i="1"/>
  <c r="C1276" i="1"/>
  <c r="G1276" i="1" s="1"/>
  <c r="D1275" i="1"/>
  <c r="C1275" i="1"/>
  <c r="D1274" i="1"/>
  <c r="C1274" i="1"/>
  <c r="G1274" i="1" s="1"/>
  <c r="H1273" i="1"/>
  <c r="D1273" i="1"/>
  <c r="C1273" i="1"/>
  <c r="G1273" i="1" s="1"/>
  <c r="H1272" i="1"/>
  <c r="D1272" i="1"/>
  <c r="C1272" i="1"/>
  <c r="G1272" i="1" s="1"/>
  <c r="D1271" i="1"/>
  <c r="C1271" i="1"/>
  <c r="D1270" i="1"/>
  <c r="C1270" i="1"/>
  <c r="G1270" i="1" s="1"/>
  <c r="H1269" i="1"/>
  <c r="D1269" i="1"/>
  <c r="C1269" i="1"/>
  <c r="G1269" i="1" s="1"/>
  <c r="H1268" i="1"/>
  <c r="D1268" i="1"/>
  <c r="C1268" i="1"/>
  <c r="G1268" i="1" s="1"/>
  <c r="D1267" i="1"/>
  <c r="C1267" i="1"/>
  <c r="D1266" i="1"/>
  <c r="C1266" i="1"/>
  <c r="G1266" i="1" s="1"/>
  <c r="H1265" i="1"/>
  <c r="D1265" i="1"/>
  <c r="C1265" i="1"/>
  <c r="G1265" i="1" s="1"/>
  <c r="H1264" i="1"/>
  <c r="D1264" i="1"/>
  <c r="C1264" i="1"/>
  <c r="G1264" i="1" s="1"/>
  <c r="D1263" i="1"/>
  <c r="C1263" i="1"/>
  <c r="D1262" i="1"/>
  <c r="C1262" i="1"/>
  <c r="G1262" i="1" s="1"/>
  <c r="H1261" i="1"/>
  <c r="D1261" i="1"/>
  <c r="C1261" i="1"/>
  <c r="G1261" i="1" s="1"/>
  <c r="H1260" i="1"/>
  <c r="D1260" i="1"/>
  <c r="C1260" i="1"/>
  <c r="G1260" i="1" s="1"/>
  <c r="D1259" i="1"/>
  <c r="C1259" i="1"/>
  <c r="D1258" i="1"/>
  <c r="C1258" i="1"/>
  <c r="G1258" i="1" s="1"/>
  <c r="H1257" i="1"/>
  <c r="D1257" i="1"/>
  <c r="C1257" i="1"/>
  <c r="G1257" i="1" s="1"/>
  <c r="H1256" i="1"/>
  <c r="D1256" i="1"/>
  <c r="C1256" i="1"/>
  <c r="G1256" i="1" s="1"/>
  <c r="D1255" i="1"/>
  <c r="C1255" i="1"/>
  <c r="D1254" i="1"/>
  <c r="C1254" i="1"/>
  <c r="G1254" i="1" s="1"/>
  <c r="H1253" i="1"/>
  <c r="D1253" i="1"/>
  <c r="C1253" i="1"/>
  <c r="G1253" i="1" s="1"/>
  <c r="H1252" i="1"/>
  <c r="D1252" i="1"/>
  <c r="C1252" i="1"/>
  <c r="G1252" i="1" s="1"/>
  <c r="D1251" i="1"/>
  <c r="C1251" i="1"/>
  <c r="D1250" i="1"/>
  <c r="C1250" i="1"/>
  <c r="G1250" i="1" s="1"/>
  <c r="H1249" i="1"/>
  <c r="D1249" i="1"/>
  <c r="C1249" i="1"/>
  <c r="G1249" i="1" s="1"/>
  <c r="H1248" i="1"/>
  <c r="D1248" i="1"/>
  <c r="C1248" i="1"/>
  <c r="G1248" i="1" s="1"/>
  <c r="D1247" i="1"/>
  <c r="C1247" i="1"/>
  <c r="D1246" i="1"/>
  <c r="C1246" i="1"/>
  <c r="G1246" i="1" s="1"/>
  <c r="H1245" i="1"/>
  <c r="D1245" i="1"/>
  <c r="C1245" i="1"/>
  <c r="G1245" i="1" s="1"/>
  <c r="H1244" i="1"/>
  <c r="D1244" i="1"/>
  <c r="C1244" i="1"/>
  <c r="G1244" i="1" s="1"/>
  <c r="D1243" i="1"/>
  <c r="C1243" i="1"/>
  <c r="D1242" i="1"/>
  <c r="C1242" i="1"/>
  <c r="G1242" i="1" s="1"/>
  <c r="H1241" i="1"/>
  <c r="D1241" i="1"/>
  <c r="C1241" i="1"/>
  <c r="G1241" i="1" s="1"/>
  <c r="H1240" i="1"/>
  <c r="D1240" i="1"/>
  <c r="C1240" i="1"/>
  <c r="G1240" i="1" s="1"/>
  <c r="D1239" i="1"/>
  <c r="C1239" i="1"/>
  <c r="D1238" i="1"/>
  <c r="C1238" i="1"/>
  <c r="G1238" i="1" s="1"/>
  <c r="H1237" i="1"/>
  <c r="D1237" i="1"/>
  <c r="C1237" i="1"/>
  <c r="G1237" i="1" s="1"/>
  <c r="H1236" i="1"/>
  <c r="D1236" i="1"/>
  <c r="C1236" i="1"/>
  <c r="G1236" i="1" s="1"/>
  <c r="D1235" i="1"/>
  <c r="C1235" i="1"/>
  <c r="D1234" i="1"/>
  <c r="C1234" i="1"/>
  <c r="G1234" i="1" s="1"/>
  <c r="H1233" i="1"/>
  <c r="D1233" i="1"/>
  <c r="C1233" i="1"/>
  <c r="G1233" i="1" s="1"/>
  <c r="H1232" i="1"/>
  <c r="D1232" i="1"/>
  <c r="C1232" i="1"/>
  <c r="G1232" i="1" s="1"/>
  <c r="D1231" i="1"/>
  <c r="C1231" i="1"/>
  <c r="D1230" i="1"/>
  <c r="C1230" i="1"/>
  <c r="G1230" i="1" s="1"/>
  <c r="H1229" i="1"/>
  <c r="D1229" i="1"/>
  <c r="C1229" i="1"/>
  <c r="G1229" i="1" s="1"/>
  <c r="H1228" i="1"/>
  <c r="D1228" i="1"/>
  <c r="C1228" i="1"/>
  <c r="G1228" i="1" s="1"/>
  <c r="D1227" i="1"/>
  <c r="C1227" i="1"/>
  <c r="D1226" i="1"/>
  <c r="C1226" i="1"/>
  <c r="G1226" i="1" s="1"/>
  <c r="H1225" i="1"/>
  <c r="D1225" i="1"/>
  <c r="C1225" i="1"/>
  <c r="G1225" i="1" s="1"/>
  <c r="H1224" i="1"/>
  <c r="D1224" i="1"/>
  <c r="C1224" i="1"/>
  <c r="G1224" i="1" s="1"/>
  <c r="D1223" i="1"/>
  <c r="C1223" i="1"/>
  <c r="H1221" i="1"/>
  <c r="D1221" i="1"/>
  <c r="C1221" i="1"/>
  <c r="G1221" i="1" s="1"/>
  <c r="D1220" i="1"/>
  <c r="C1220" i="1"/>
  <c r="D1219" i="1"/>
  <c r="C1219" i="1"/>
  <c r="G1219" i="1" s="1"/>
  <c r="H1218" i="1"/>
  <c r="D1218" i="1"/>
  <c r="C1218" i="1"/>
  <c r="G1218" i="1" s="1"/>
  <c r="H1217" i="1"/>
  <c r="D1217" i="1"/>
  <c r="C1217" i="1"/>
  <c r="G1217" i="1" s="1"/>
  <c r="D1216" i="1"/>
  <c r="C1216" i="1"/>
  <c r="D1215" i="1"/>
  <c r="D1213" i="1"/>
  <c r="C1213" i="1"/>
  <c r="D1212" i="1"/>
  <c r="C1212" i="1"/>
  <c r="G1212" i="1" s="1"/>
  <c r="H1211" i="1"/>
  <c r="D1211" i="1"/>
  <c r="C1211" i="1"/>
  <c r="G1211" i="1" s="1"/>
  <c r="H1210" i="1"/>
  <c r="D1210" i="1"/>
  <c r="C1210" i="1"/>
  <c r="G1210" i="1" s="1"/>
  <c r="D1209" i="1"/>
  <c r="C1209" i="1"/>
  <c r="D1208" i="1"/>
  <c r="C1208" i="1"/>
  <c r="G1208" i="1" s="1"/>
  <c r="H1207" i="1"/>
  <c r="D1207" i="1"/>
  <c r="C1207" i="1"/>
  <c r="G1207" i="1" s="1"/>
  <c r="H1206" i="1"/>
  <c r="D1206" i="1"/>
  <c r="C1206" i="1"/>
  <c r="G1206" i="1" s="1"/>
  <c r="D1205" i="1"/>
  <c r="C1205" i="1"/>
  <c r="D1204" i="1"/>
  <c r="C1204" i="1"/>
  <c r="G1204" i="1" s="1"/>
  <c r="H1203" i="1"/>
  <c r="D1203" i="1"/>
  <c r="C1203" i="1"/>
  <c r="G1203" i="1" s="1"/>
  <c r="H1202" i="1"/>
  <c r="D1202" i="1"/>
  <c r="C1202" i="1"/>
  <c r="G1202" i="1" s="1"/>
  <c r="D1201" i="1"/>
  <c r="C1201" i="1"/>
  <c r="D1200" i="1"/>
  <c r="C1200" i="1"/>
  <c r="G1200" i="1" s="1"/>
  <c r="H1199" i="1"/>
  <c r="D1199" i="1"/>
  <c r="C1199" i="1"/>
  <c r="G1199" i="1" s="1"/>
  <c r="H1198" i="1"/>
  <c r="D1198" i="1"/>
  <c r="C1198" i="1"/>
  <c r="G1198" i="1" s="1"/>
  <c r="D1197" i="1"/>
  <c r="C1197" i="1"/>
  <c r="D1196" i="1"/>
  <c r="C1196" i="1"/>
  <c r="G1196" i="1" s="1"/>
  <c r="H1195" i="1"/>
  <c r="D1195" i="1"/>
  <c r="C1195" i="1"/>
  <c r="G1195" i="1" s="1"/>
  <c r="H1194" i="1"/>
  <c r="D1194" i="1"/>
  <c r="C1194" i="1"/>
  <c r="G1194" i="1" s="1"/>
  <c r="D1193" i="1"/>
  <c r="C1193" i="1"/>
  <c r="D1192" i="1"/>
  <c r="C1192" i="1"/>
  <c r="G1192" i="1" s="1"/>
  <c r="H1191" i="1"/>
  <c r="D1191" i="1"/>
  <c r="C1191" i="1"/>
  <c r="G1191" i="1" s="1"/>
  <c r="H1190" i="1"/>
  <c r="D1190" i="1"/>
  <c r="C1190" i="1"/>
  <c r="G1190" i="1" s="1"/>
  <c r="D1189" i="1"/>
  <c r="C1189" i="1"/>
  <c r="D1188" i="1"/>
  <c r="C1188" i="1"/>
  <c r="G1188" i="1" s="1"/>
  <c r="H1187" i="1"/>
  <c r="D1187" i="1"/>
  <c r="C1187" i="1"/>
  <c r="G1187" i="1" s="1"/>
  <c r="H1186" i="1"/>
  <c r="D1186" i="1"/>
  <c r="C1186" i="1"/>
  <c r="G1186" i="1" s="1"/>
  <c r="D1185" i="1"/>
  <c r="C1185" i="1"/>
  <c r="D1184" i="1"/>
  <c r="C1184" i="1"/>
  <c r="G1184" i="1" s="1"/>
  <c r="D1183" i="1"/>
  <c r="H1182" i="1"/>
  <c r="D1182" i="1"/>
  <c r="C1182" i="1"/>
  <c r="G1182" i="1" s="1"/>
  <c r="D1181" i="1"/>
  <c r="C1181" i="1"/>
  <c r="D1180" i="1"/>
  <c r="C1180" i="1"/>
  <c r="G1180" i="1" s="1"/>
  <c r="H1179" i="1"/>
  <c r="D1179" i="1"/>
  <c r="C1179" i="1"/>
  <c r="G1179" i="1" s="1"/>
  <c r="H1178" i="1"/>
  <c r="D1178" i="1"/>
  <c r="C1178" i="1"/>
  <c r="G1178" i="1" s="1"/>
  <c r="D1177" i="1"/>
  <c r="C1177" i="1"/>
  <c r="D1176" i="1"/>
  <c r="C1176" i="1"/>
  <c r="G1176" i="1" s="1"/>
  <c r="H1175" i="1"/>
  <c r="D1175" i="1"/>
  <c r="C1175" i="1"/>
  <c r="G1175" i="1" s="1"/>
  <c r="H1174" i="1"/>
  <c r="D1174" i="1"/>
  <c r="C1174" i="1"/>
  <c r="G1174" i="1" s="1"/>
  <c r="D1173" i="1"/>
  <c r="C1173" i="1"/>
  <c r="D1172" i="1"/>
  <c r="C1172" i="1"/>
  <c r="G1172" i="1" s="1"/>
  <c r="H1171" i="1"/>
  <c r="D1171" i="1"/>
  <c r="C1171" i="1"/>
  <c r="G1171" i="1" s="1"/>
  <c r="H1170" i="1"/>
  <c r="D1170" i="1"/>
  <c r="C1170" i="1"/>
  <c r="G1170" i="1" s="1"/>
  <c r="D1169" i="1"/>
  <c r="C1169" i="1"/>
  <c r="D1168" i="1"/>
  <c r="C1168" i="1"/>
  <c r="G1168" i="1" s="1"/>
  <c r="H1167" i="1"/>
  <c r="D1167" i="1"/>
  <c r="C1167" i="1"/>
  <c r="G1167" i="1" s="1"/>
  <c r="H1166" i="1"/>
  <c r="D1166" i="1"/>
  <c r="C1166" i="1"/>
  <c r="G1166" i="1" s="1"/>
  <c r="D1165" i="1"/>
  <c r="C1165" i="1"/>
  <c r="D1164" i="1"/>
  <c r="C1164" i="1"/>
  <c r="G1164" i="1" s="1"/>
  <c r="H1163" i="1"/>
  <c r="D1163" i="1"/>
  <c r="C1163" i="1"/>
  <c r="G1163" i="1" s="1"/>
  <c r="H1162" i="1"/>
  <c r="D1162" i="1"/>
  <c r="C1162" i="1"/>
  <c r="G1162" i="1" s="1"/>
  <c r="D1161" i="1"/>
  <c r="C1161" i="1"/>
  <c r="D1160" i="1"/>
  <c r="C1160" i="1"/>
  <c r="G1160" i="1" s="1"/>
  <c r="H1159" i="1"/>
  <c r="D1159" i="1"/>
  <c r="C1159" i="1"/>
  <c r="G1159" i="1" s="1"/>
  <c r="H1158" i="1"/>
  <c r="D1158" i="1"/>
  <c r="C1158" i="1"/>
  <c r="G1158" i="1" s="1"/>
  <c r="D1157" i="1"/>
  <c r="C1157" i="1"/>
  <c r="D1156" i="1"/>
  <c r="C1156" i="1"/>
  <c r="G1156" i="1" s="1"/>
  <c r="H1155" i="1"/>
  <c r="D1155" i="1"/>
  <c r="C1155" i="1"/>
  <c r="G1155" i="1" s="1"/>
  <c r="H1154" i="1"/>
  <c r="D1154" i="1"/>
  <c r="C1154" i="1"/>
  <c r="G1154" i="1" s="1"/>
  <c r="D1151" i="1"/>
  <c r="C1151" i="1"/>
  <c r="D1150" i="1"/>
  <c r="C1150" i="1"/>
  <c r="G1150" i="1" s="1"/>
  <c r="H1149" i="1"/>
  <c r="D1149" i="1"/>
  <c r="C1149" i="1"/>
  <c r="G1149" i="1" s="1"/>
  <c r="H1148" i="1"/>
  <c r="D1148" i="1"/>
  <c r="C1148" i="1"/>
  <c r="G1148" i="1" s="1"/>
  <c r="D1147" i="1"/>
  <c r="C1147" i="1"/>
  <c r="D1146" i="1"/>
  <c r="C1146" i="1"/>
  <c r="G1146" i="1" s="1"/>
  <c r="H1145" i="1"/>
  <c r="D1145" i="1"/>
  <c r="C1145" i="1"/>
  <c r="G1145" i="1" s="1"/>
  <c r="H1144" i="1"/>
  <c r="D1144" i="1"/>
  <c r="C1144" i="1"/>
  <c r="G1144" i="1" s="1"/>
  <c r="D1143" i="1"/>
  <c r="C1143" i="1"/>
  <c r="D1142" i="1"/>
  <c r="C1142" i="1"/>
  <c r="G1142" i="1" s="1"/>
  <c r="H1141" i="1"/>
  <c r="D1141" i="1"/>
  <c r="C1141" i="1"/>
  <c r="G1141" i="1" s="1"/>
  <c r="H1140" i="1"/>
  <c r="D1140" i="1"/>
  <c r="C1140" i="1"/>
  <c r="G1140" i="1" s="1"/>
  <c r="D1139" i="1"/>
  <c r="C1139" i="1"/>
  <c r="D1138" i="1"/>
  <c r="C1138" i="1"/>
  <c r="G1138" i="1" s="1"/>
  <c r="H1137" i="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C1056" i="1"/>
  <c r="G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D928" i="1"/>
  <c r="H928" i="1" s="1"/>
  <c r="C928" i="1"/>
  <c r="D927" i="1"/>
  <c r="H927" i="1" s="1"/>
  <c r="C927" i="1"/>
  <c r="G927" i="1" s="1"/>
  <c r="D926" i="1"/>
  <c r="H926" i="1" s="1"/>
  <c r="C926" i="1"/>
  <c r="G926" i="1" s="1"/>
  <c r="H925" i="1"/>
  <c r="D925" i="1"/>
  <c r="C925" i="1"/>
  <c r="G925" i="1" s="1"/>
  <c r="D924" i="1"/>
  <c r="H924" i="1" s="1"/>
  <c r="C924" i="1"/>
  <c r="D923" i="1"/>
  <c r="H923" i="1" s="1"/>
  <c r="C923" i="1"/>
  <c r="G923" i="1" s="1"/>
  <c r="D922" i="1"/>
  <c r="H922" i="1" s="1"/>
  <c r="C922" i="1"/>
  <c r="G922" i="1" s="1"/>
  <c r="H921" i="1"/>
  <c r="D921" i="1"/>
  <c r="C921" i="1"/>
  <c r="G921" i="1" s="1"/>
  <c r="D920" i="1"/>
  <c r="C920" i="1"/>
  <c r="D919" i="1"/>
  <c r="G919" i="1" s="1"/>
  <c r="C919" i="1"/>
  <c r="D918" i="1"/>
  <c r="G918" i="1" s="1"/>
  <c r="C918" i="1"/>
  <c r="H917" i="1"/>
  <c r="D917" i="1"/>
  <c r="G917" i="1" s="1"/>
  <c r="C917" i="1"/>
  <c r="D916" i="1"/>
  <c r="C916" i="1"/>
  <c r="D915" i="1"/>
  <c r="G915" i="1" s="1"/>
  <c r="C915" i="1"/>
  <c r="D914" i="1"/>
  <c r="G914" i="1" s="1"/>
  <c r="C914" i="1"/>
  <c r="H913" i="1"/>
  <c r="D913" i="1"/>
  <c r="G913" i="1" s="1"/>
  <c r="C913" i="1"/>
  <c r="D912" i="1"/>
  <c r="C912" i="1"/>
  <c r="D911" i="1"/>
  <c r="G911" i="1" s="1"/>
  <c r="C911" i="1"/>
  <c r="D910" i="1"/>
  <c r="G910" i="1" s="1"/>
  <c r="C910" i="1"/>
  <c r="H909" i="1"/>
  <c r="D909" i="1"/>
  <c r="G909" i="1" s="1"/>
  <c r="C909" i="1"/>
  <c r="D908" i="1"/>
  <c r="C908" i="1"/>
  <c r="D907" i="1"/>
  <c r="G907" i="1" s="1"/>
  <c r="C907" i="1"/>
  <c r="D906" i="1"/>
  <c r="G906" i="1" s="1"/>
  <c r="C906" i="1"/>
  <c r="H905" i="1"/>
  <c r="D905" i="1"/>
  <c r="G905" i="1" s="1"/>
  <c r="C905" i="1"/>
  <c r="D904" i="1"/>
  <c r="C904" i="1"/>
  <c r="D903" i="1"/>
  <c r="G903" i="1" s="1"/>
  <c r="C903" i="1"/>
  <c r="D902" i="1"/>
  <c r="G902" i="1" s="1"/>
  <c r="C902" i="1"/>
  <c r="H901" i="1"/>
  <c r="D901" i="1"/>
  <c r="G901" i="1" s="1"/>
  <c r="C901" i="1"/>
  <c r="D900" i="1"/>
  <c r="C900" i="1"/>
  <c r="D899" i="1"/>
  <c r="G899" i="1" s="1"/>
  <c r="C899" i="1"/>
  <c r="D898" i="1"/>
  <c r="G898" i="1" s="1"/>
  <c r="C898" i="1"/>
  <c r="H897" i="1"/>
  <c r="D897" i="1"/>
  <c r="G897" i="1" s="1"/>
  <c r="C897" i="1"/>
  <c r="D896" i="1"/>
  <c r="C896" i="1"/>
  <c r="D895" i="1"/>
  <c r="G895" i="1" s="1"/>
  <c r="C895" i="1"/>
  <c r="D894" i="1"/>
  <c r="G894" i="1" s="1"/>
  <c r="C894" i="1"/>
  <c r="H893" i="1"/>
  <c r="D893" i="1"/>
  <c r="G893" i="1" s="1"/>
  <c r="C893" i="1"/>
  <c r="D892" i="1"/>
  <c r="C892" i="1"/>
  <c r="D891" i="1"/>
  <c r="G891" i="1" s="1"/>
  <c r="C891" i="1"/>
  <c r="D890" i="1"/>
  <c r="G890" i="1" s="1"/>
  <c r="C890" i="1"/>
  <c r="H889" i="1"/>
  <c r="D889" i="1"/>
  <c r="G889" i="1" s="1"/>
  <c r="C889" i="1"/>
  <c r="D888" i="1"/>
  <c r="C888" i="1"/>
  <c r="D887" i="1"/>
  <c r="G887" i="1" s="1"/>
  <c r="C887" i="1"/>
  <c r="D886" i="1"/>
  <c r="G886" i="1" s="1"/>
  <c r="C886" i="1"/>
  <c r="H885" i="1"/>
  <c r="D885" i="1"/>
  <c r="G885" i="1" s="1"/>
  <c r="C885" i="1"/>
  <c r="D884" i="1"/>
  <c r="C884" i="1"/>
  <c r="D883" i="1"/>
  <c r="G883" i="1" s="1"/>
  <c r="C883" i="1"/>
  <c r="D882" i="1"/>
  <c r="G882" i="1" s="1"/>
  <c r="C882" i="1"/>
  <c r="H881" i="1"/>
  <c r="D881" i="1"/>
  <c r="G881" i="1" s="1"/>
  <c r="C881" i="1"/>
  <c r="D880" i="1"/>
  <c r="C880" i="1"/>
  <c r="D879" i="1"/>
  <c r="G879" i="1" s="1"/>
  <c r="C879" i="1"/>
  <c r="H878" i="1"/>
  <c r="D878" i="1"/>
  <c r="G878" i="1" s="1"/>
  <c r="C878" i="1"/>
  <c r="H877" i="1"/>
  <c r="D877" i="1"/>
  <c r="G877" i="1" s="1"/>
  <c r="C877" i="1"/>
  <c r="D876" i="1"/>
  <c r="C876" i="1"/>
  <c r="D875" i="1"/>
  <c r="G875" i="1" s="1"/>
  <c r="C875" i="1"/>
  <c r="H874" i="1"/>
  <c r="D874" i="1"/>
  <c r="G874" i="1" s="1"/>
  <c r="C874" i="1"/>
  <c r="H873" i="1"/>
  <c r="D873" i="1"/>
  <c r="G873" i="1" s="1"/>
  <c r="C873" i="1"/>
  <c r="D872" i="1"/>
  <c r="C872" i="1"/>
  <c r="D871" i="1"/>
  <c r="G871" i="1" s="1"/>
  <c r="C871" i="1"/>
  <c r="H870" i="1"/>
  <c r="D870" i="1"/>
  <c r="G870" i="1" s="1"/>
  <c r="C870" i="1"/>
  <c r="H869" i="1"/>
  <c r="D869" i="1"/>
  <c r="G869" i="1" s="1"/>
  <c r="C869" i="1"/>
  <c r="D868" i="1"/>
  <c r="C868" i="1"/>
  <c r="D867" i="1"/>
  <c r="G867" i="1" s="1"/>
  <c r="C867" i="1"/>
  <c r="H866" i="1"/>
  <c r="D866" i="1"/>
  <c r="G866" i="1" s="1"/>
  <c r="C866" i="1"/>
  <c r="H865" i="1"/>
  <c r="D865" i="1"/>
  <c r="G865" i="1" s="1"/>
  <c r="C865" i="1"/>
  <c r="D864" i="1"/>
  <c r="C864" i="1"/>
  <c r="D863" i="1"/>
  <c r="G863" i="1" s="1"/>
  <c r="C863" i="1"/>
  <c r="H862" i="1"/>
  <c r="D862" i="1"/>
  <c r="G862" i="1" s="1"/>
  <c r="C862" i="1"/>
  <c r="H861" i="1"/>
  <c r="D861" i="1"/>
  <c r="G861" i="1" s="1"/>
  <c r="C861" i="1"/>
  <c r="D860" i="1"/>
  <c r="C860" i="1"/>
  <c r="D859" i="1"/>
  <c r="G859" i="1" s="1"/>
  <c r="C859" i="1"/>
  <c r="H858" i="1"/>
  <c r="D858" i="1"/>
  <c r="G858" i="1" s="1"/>
  <c r="C858" i="1"/>
  <c r="H857" i="1"/>
  <c r="D857" i="1"/>
  <c r="G857" i="1" s="1"/>
  <c r="C857" i="1"/>
  <c r="D856" i="1"/>
  <c r="C856" i="1"/>
  <c r="D855" i="1"/>
  <c r="G855" i="1" s="1"/>
  <c r="C855" i="1"/>
  <c r="H854" i="1"/>
  <c r="D854" i="1"/>
  <c r="G854" i="1" s="1"/>
  <c r="C854" i="1"/>
  <c r="H853" i="1"/>
  <c r="D853" i="1"/>
  <c r="G853" i="1" s="1"/>
  <c r="C853" i="1"/>
  <c r="D852" i="1"/>
  <c r="C852" i="1"/>
  <c r="D851" i="1"/>
  <c r="G851" i="1" s="1"/>
  <c r="C851" i="1"/>
  <c r="H850" i="1"/>
  <c r="D850" i="1"/>
  <c r="G850" i="1" s="1"/>
  <c r="C850" i="1"/>
  <c r="H849" i="1"/>
  <c r="D849" i="1"/>
  <c r="G849" i="1" s="1"/>
  <c r="C849" i="1"/>
  <c r="D848" i="1"/>
  <c r="C848" i="1"/>
  <c r="D847" i="1"/>
  <c r="G847" i="1" s="1"/>
  <c r="C847" i="1"/>
  <c r="H846" i="1"/>
  <c r="D846" i="1"/>
  <c r="G846" i="1" s="1"/>
  <c r="C846" i="1"/>
  <c r="H845" i="1"/>
  <c r="D845" i="1"/>
  <c r="G845" i="1" s="1"/>
  <c r="C845" i="1"/>
  <c r="D844" i="1"/>
  <c r="C844" i="1"/>
  <c r="D843" i="1"/>
  <c r="G843" i="1" s="1"/>
  <c r="C843" i="1"/>
  <c r="H842" i="1"/>
  <c r="D842" i="1"/>
  <c r="G842" i="1" s="1"/>
  <c r="C842" i="1"/>
  <c r="H841" i="1"/>
  <c r="D841" i="1"/>
  <c r="G841" i="1" s="1"/>
  <c r="C841" i="1"/>
  <c r="D840" i="1"/>
  <c r="C840" i="1"/>
  <c r="D839" i="1"/>
  <c r="G839" i="1" s="1"/>
  <c r="C839" i="1"/>
  <c r="H838" i="1"/>
  <c r="D838" i="1"/>
  <c r="G838" i="1" s="1"/>
  <c r="C838" i="1"/>
  <c r="H837" i="1"/>
  <c r="D837" i="1"/>
  <c r="G837" i="1" s="1"/>
  <c r="C837" i="1"/>
  <c r="D836" i="1"/>
  <c r="C836" i="1"/>
  <c r="D835" i="1"/>
  <c r="G835" i="1" s="1"/>
  <c r="C835" i="1"/>
  <c r="H834" i="1"/>
  <c r="D834" i="1"/>
  <c r="G834" i="1" s="1"/>
  <c r="C834" i="1"/>
  <c r="H833" i="1"/>
  <c r="D833" i="1"/>
  <c r="G833" i="1" s="1"/>
  <c r="C833" i="1"/>
  <c r="D832" i="1"/>
  <c r="C832" i="1"/>
  <c r="D831" i="1"/>
  <c r="G831" i="1" s="1"/>
  <c r="C831" i="1"/>
  <c r="H830" i="1"/>
  <c r="D830" i="1"/>
  <c r="G830" i="1" s="1"/>
  <c r="C830" i="1"/>
  <c r="H829" i="1"/>
  <c r="D829" i="1"/>
  <c r="G829" i="1" s="1"/>
  <c r="C829" i="1"/>
  <c r="D828" i="1"/>
  <c r="C828" i="1"/>
  <c r="D827" i="1"/>
  <c r="G827" i="1" s="1"/>
  <c r="C827" i="1"/>
  <c r="H826" i="1"/>
  <c r="D826" i="1"/>
  <c r="G826" i="1" s="1"/>
  <c r="C826" i="1"/>
  <c r="H825" i="1"/>
  <c r="D825" i="1"/>
  <c r="G825" i="1" s="1"/>
  <c r="C825" i="1"/>
  <c r="D824" i="1"/>
  <c r="C824" i="1"/>
  <c r="D823" i="1"/>
  <c r="G823" i="1" s="1"/>
  <c r="C823" i="1"/>
  <c r="H822" i="1"/>
  <c r="D822" i="1"/>
  <c r="G822" i="1" s="1"/>
  <c r="C822" i="1"/>
  <c r="H821" i="1"/>
  <c r="D821" i="1"/>
  <c r="G821" i="1" s="1"/>
  <c r="C821" i="1"/>
  <c r="D820" i="1"/>
  <c r="C820" i="1"/>
  <c r="D819" i="1"/>
  <c r="G819" i="1" s="1"/>
  <c r="C819" i="1"/>
  <c r="H818" i="1"/>
  <c r="D818" i="1"/>
  <c r="G818" i="1" s="1"/>
  <c r="C818" i="1"/>
  <c r="H817" i="1"/>
  <c r="D817" i="1"/>
  <c r="G817" i="1" s="1"/>
  <c r="C817" i="1"/>
  <c r="D816" i="1"/>
  <c r="C816" i="1"/>
  <c r="D815" i="1"/>
  <c r="G815" i="1" s="1"/>
  <c r="C815" i="1"/>
  <c r="H814" i="1"/>
  <c r="D814" i="1"/>
  <c r="G814" i="1" s="1"/>
  <c r="C814" i="1"/>
  <c r="H813" i="1"/>
  <c r="D813" i="1"/>
  <c r="G813" i="1" s="1"/>
  <c r="C813" i="1"/>
  <c r="D812" i="1"/>
  <c r="C812" i="1"/>
  <c r="D811" i="1"/>
  <c r="G811" i="1" s="1"/>
  <c r="C811" i="1"/>
  <c r="H810" i="1"/>
  <c r="D810" i="1"/>
  <c r="G810" i="1" s="1"/>
  <c r="C810" i="1"/>
  <c r="H809" i="1"/>
  <c r="D809" i="1"/>
  <c r="G809" i="1" s="1"/>
  <c r="C809" i="1"/>
  <c r="D808" i="1"/>
  <c r="C808" i="1"/>
  <c r="D807" i="1"/>
  <c r="G807" i="1" s="1"/>
  <c r="C807" i="1"/>
  <c r="H806" i="1"/>
  <c r="D806" i="1"/>
  <c r="G806" i="1" s="1"/>
  <c r="C806" i="1"/>
  <c r="H805" i="1"/>
  <c r="D805" i="1"/>
  <c r="G805" i="1" s="1"/>
  <c r="C805" i="1"/>
  <c r="D804" i="1"/>
  <c r="C804" i="1"/>
  <c r="D803" i="1"/>
  <c r="G803" i="1" s="1"/>
  <c r="C803" i="1"/>
  <c r="H802" i="1"/>
  <c r="D802" i="1"/>
  <c r="G802" i="1" s="1"/>
  <c r="C802" i="1"/>
  <c r="H801" i="1"/>
  <c r="D801" i="1"/>
  <c r="G801" i="1" s="1"/>
  <c r="C801" i="1"/>
  <c r="D800" i="1"/>
  <c r="C800" i="1"/>
  <c r="D799" i="1"/>
  <c r="G799" i="1" s="1"/>
  <c r="C799" i="1"/>
  <c r="H798" i="1"/>
  <c r="D798" i="1"/>
  <c r="G798" i="1" s="1"/>
  <c r="C798" i="1"/>
  <c r="H797" i="1"/>
  <c r="D797" i="1"/>
  <c r="G797" i="1" s="1"/>
  <c r="C797" i="1"/>
  <c r="D796" i="1"/>
  <c r="C796" i="1"/>
  <c r="D795" i="1"/>
  <c r="G795" i="1" s="1"/>
  <c r="C795" i="1"/>
  <c r="H794" i="1"/>
  <c r="D794" i="1"/>
  <c r="G794" i="1" s="1"/>
  <c r="C794" i="1"/>
  <c r="H793" i="1"/>
  <c r="D793" i="1"/>
  <c r="G793" i="1" s="1"/>
  <c r="C793" i="1"/>
  <c r="D792" i="1"/>
  <c r="C792" i="1"/>
  <c r="D791" i="1"/>
  <c r="G791" i="1" s="1"/>
  <c r="C791" i="1"/>
  <c r="H790" i="1"/>
  <c r="D790" i="1"/>
  <c r="G790" i="1" s="1"/>
  <c r="C790" i="1"/>
  <c r="H789" i="1"/>
  <c r="D789" i="1"/>
  <c r="G789" i="1" s="1"/>
  <c r="C789" i="1"/>
  <c r="D788" i="1"/>
  <c r="C788" i="1"/>
  <c r="D787" i="1"/>
  <c r="G787" i="1" s="1"/>
  <c r="C787" i="1"/>
  <c r="H786" i="1"/>
  <c r="D786" i="1"/>
  <c r="G786" i="1" s="1"/>
  <c r="C786" i="1"/>
  <c r="H785" i="1"/>
  <c r="D785" i="1"/>
  <c r="G785" i="1" s="1"/>
  <c r="C785" i="1"/>
  <c r="D784" i="1"/>
  <c r="C784" i="1"/>
  <c r="D783" i="1"/>
  <c r="G783" i="1" s="1"/>
  <c r="C783" i="1"/>
  <c r="H782" i="1"/>
  <c r="D782" i="1"/>
  <c r="G782" i="1" s="1"/>
  <c r="C782" i="1"/>
  <c r="D781" i="1"/>
  <c r="G781" i="1" s="1"/>
  <c r="C781" i="1"/>
  <c r="D780" i="1"/>
  <c r="C780" i="1"/>
  <c r="D779" i="1"/>
  <c r="G779" i="1" s="1"/>
  <c r="C779" i="1"/>
  <c r="H778" i="1"/>
  <c r="D778" i="1"/>
  <c r="G778" i="1" s="1"/>
  <c r="C778" i="1"/>
  <c r="H777" i="1"/>
  <c r="D777" i="1"/>
  <c r="G777" i="1" s="1"/>
  <c r="C777" i="1"/>
  <c r="D776" i="1"/>
  <c r="C776" i="1"/>
  <c r="D775" i="1"/>
  <c r="G775" i="1" s="1"/>
  <c r="C775" i="1"/>
  <c r="H774" i="1"/>
  <c r="D774" i="1"/>
  <c r="G774" i="1" s="1"/>
  <c r="C774" i="1"/>
  <c r="D773" i="1"/>
  <c r="G773" i="1" s="1"/>
  <c r="C773" i="1"/>
  <c r="D772" i="1"/>
  <c r="C772" i="1"/>
  <c r="D771" i="1"/>
  <c r="G771" i="1" s="1"/>
  <c r="C771" i="1"/>
  <c r="H770" i="1"/>
  <c r="D770" i="1"/>
  <c r="G770" i="1" s="1"/>
  <c r="C770" i="1"/>
  <c r="H769" i="1"/>
  <c r="D769" i="1"/>
  <c r="G769" i="1" s="1"/>
  <c r="C769" i="1"/>
  <c r="D768" i="1"/>
  <c r="C768" i="1"/>
  <c r="D767" i="1"/>
  <c r="G767" i="1" s="1"/>
  <c r="C767" i="1"/>
  <c r="H766" i="1"/>
  <c r="D766" i="1"/>
  <c r="G766" i="1" s="1"/>
  <c r="C766" i="1"/>
  <c r="D765" i="1"/>
  <c r="G765" i="1" s="1"/>
  <c r="C765" i="1"/>
  <c r="D764" i="1"/>
  <c r="C764" i="1"/>
  <c r="D763" i="1"/>
  <c r="G763" i="1" s="1"/>
  <c r="C763" i="1"/>
  <c r="H762" i="1"/>
  <c r="D762" i="1"/>
  <c r="G762" i="1" s="1"/>
  <c r="C762" i="1"/>
  <c r="H761" i="1"/>
  <c r="D761" i="1"/>
  <c r="G761" i="1" s="1"/>
  <c r="C761" i="1"/>
  <c r="D760" i="1"/>
  <c r="C760" i="1"/>
  <c r="D759" i="1"/>
  <c r="G759" i="1" s="1"/>
  <c r="C759" i="1"/>
  <c r="H758" i="1"/>
  <c r="D758" i="1"/>
  <c r="G758" i="1" s="1"/>
  <c r="C758" i="1"/>
  <c r="D757" i="1"/>
  <c r="G757" i="1" s="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H643" i="1" s="1"/>
  <c r="C643" i="1"/>
  <c r="D642" i="1"/>
  <c r="H642" i="1" s="1"/>
  <c r="C642" i="1"/>
  <c r="G641" i="1"/>
  <c r="D641" i="1"/>
  <c r="H641" i="1" s="1"/>
  <c r="C641" i="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G580" i="1"/>
  <c r="D580" i="1"/>
  <c r="H580" i="1" s="1"/>
  <c r="C580" i="1"/>
  <c r="G579" i="1"/>
  <c r="D579" i="1"/>
  <c r="H579" i="1" s="1"/>
  <c r="C579" i="1"/>
  <c r="G578" i="1"/>
  <c r="D578" i="1"/>
  <c r="H578" i="1" s="1"/>
  <c r="C578" i="1"/>
  <c r="G577" i="1"/>
  <c r="D577" i="1"/>
  <c r="H577" i="1" s="1"/>
  <c r="C577" i="1"/>
  <c r="G576" i="1"/>
  <c r="D576" i="1"/>
  <c r="H576" i="1" s="1"/>
  <c r="C576" i="1"/>
  <c r="G575" i="1"/>
  <c r="D575" i="1"/>
  <c r="H575" i="1" s="1"/>
  <c r="C575" i="1"/>
  <c r="G574" i="1"/>
  <c r="D574" i="1"/>
  <c r="H574" i="1" s="1"/>
  <c r="C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C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G523" i="1"/>
  <c r="D523" i="1"/>
  <c r="H523" i="1" s="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H413" i="1"/>
  <c r="D413" i="1"/>
  <c r="G413" i="1" s="1"/>
  <c r="C413" i="1"/>
  <c r="C412" i="1"/>
  <c r="H411" i="1"/>
  <c r="D411" i="1"/>
  <c r="G411" i="1" s="1"/>
  <c r="C411" i="1"/>
  <c r="H406" i="1"/>
  <c r="D406" i="1"/>
  <c r="G406" i="1" s="1"/>
  <c r="C406" i="1"/>
  <c r="D405" i="1"/>
  <c r="G405" i="1" s="1"/>
  <c r="C405" i="1"/>
  <c r="H404" i="1"/>
  <c r="D404" i="1"/>
  <c r="G404" i="1" s="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C346" i="1"/>
  <c r="H344" i="1"/>
  <c r="G344" i="1"/>
  <c r="D344" i="1"/>
  <c r="C344" i="1"/>
  <c r="D343" i="1"/>
  <c r="G342" i="1"/>
  <c r="D342" i="1"/>
  <c r="H342" i="1" s="1"/>
  <c r="C342" i="1"/>
  <c r="G341" i="1"/>
  <c r="D341" i="1"/>
  <c r="H341" i="1" s="1"/>
  <c r="C341" i="1"/>
  <c r="D340" i="1"/>
  <c r="D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G292" i="1"/>
  <c r="D292" i="1"/>
  <c r="H292" i="1" s="1"/>
  <c r="C292" i="1"/>
  <c r="G291" i="1"/>
  <c r="D291" i="1"/>
  <c r="H291" i="1" s="1"/>
  <c r="C291" i="1"/>
  <c r="D290" i="1"/>
  <c r="H290" i="1" s="1"/>
  <c r="C290" i="1"/>
  <c r="G289"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G258" i="1"/>
  <c r="D258" i="1"/>
  <c r="H258" i="1" s="1"/>
  <c r="C258" i="1"/>
  <c r="G257" i="1"/>
  <c r="D257" i="1"/>
  <c r="H257" i="1" s="1"/>
  <c r="C257" i="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D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H219" i="1"/>
  <c r="D219" i="1"/>
  <c r="G219" i="1" s="1"/>
  <c r="C219" i="1"/>
  <c r="H218" i="1"/>
  <c r="D218" i="1"/>
  <c r="G218" i="1" s="1"/>
  <c r="C218" i="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D188" i="1"/>
  <c r="C188" i="1"/>
  <c r="H188" i="1" s="1"/>
  <c r="D187" i="1"/>
  <c r="C187" i="1"/>
  <c r="D186" i="1"/>
  <c r="C186" i="1"/>
  <c r="H186" i="1" s="1"/>
  <c r="D185" i="1"/>
  <c r="C185" i="1"/>
  <c r="D184" i="1"/>
  <c r="C184" i="1"/>
  <c r="D183" i="1"/>
  <c r="C183" i="1"/>
  <c r="H183" i="1" s="1"/>
  <c r="D182" i="1"/>
  <c r="C182" i="1"/>
  <c r="H182" i="1" s="1"/>
  <c r="D181" i="1"/>
  <c r="C181" i="1"/>
  <c r="H181" i="1" s="1"/>
  <c r="D180" i="1"/>
  <c r="C180" i="1"/>
  <c r="D179" i="1"/>
  <c r="C179" i="1"/>
  <c r="D178" i="1"/>
  <c r="C178" i="1"/>
  <c r="H178" i="1" s="1"/>
  <c r="D177" i="1"/>
  <c r="C177" i="1"/>
  <c r="D176" i="1"/>
  <c r="C176" i="1"/>
  <c r="H176" i="1" s="1"/>
  <c r="D175" i="1"/>
  <c r="C175" i="1"/>
  <c r="H175" i="1" s="1"/>
  <c r="D174" i="1"/>
  <c r="C174" i="1"/>
  <c r="D173" i="1"/>
  <c r="C173" i="1"/>
  <c r="D172" i="1"/>
  <c r="C172" i="1"/>
  <c r="H172" i="1" s="1"/>
  <c r="D171" i="1"/>
  <c r="C171" i="1"/>
  <c r="H171" i="1" s="1"/>
  <c r="D170" i="1"/>
  <c r="C170" i="1"/>
  <c r="D169" i="1"/>
  <c r="C169" i="1"/>
  <c r="D168" i="1"/>
  <c r="C168" i="1"/>
  <c r="D167" i="1"/>
  <c r="C167" i="1"/>
  <c r="D166" i="1"/>
  <c r="C166" i="1"/>
  <c r="D165" i="1"/>
  <c r="C165" i="1"/>
  <c r="D164" i="1"/>
  <c r="C164" i="1"/>
  <c r="H164" i="1" s="1"/>
  <c r="D163" i="1"/>
  <c r="C163" i="1"/>
  <c r="H163" i="1" s="1"/>
  <c r="D162" i="1"/>
  <c r="C162" i="1"/>
  <c r="H162" i="1" s="1"/>
  <c r="D161" i="1"/>
  <c r="C161" i="1"/>
  <c r="D160" i="1"/>
  <c r="C160"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H150" i="1" s="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F218" i="9" l="1"/>
  <c r="B218" i="9" s="1"/>
  <c r="G643" i="1"/>
  <c r="H173" i="1"/>
  <c r="F177" i="4"/>
  <c r="H405" i="1"/>
  <c r="G290" i="1"/>
  <c r="H412" i="1"/>
  <c r="E644" i="4"/>
  <c r="D638" i="1" s="1"/>
  <c r="H209" i="1"/>
  <c r="H192" i="1"/>
  <c r="H206" i="1"/>
  <c r="H207" i="1"/>
  <c r="H189" i="1"/>
  <c r="H187" i="1"/>
  <c r="H185" i="1"/>
  <c r="H184" i="1"/>
  <c r="E45" i="9"/>
  <c r="B45" i="9" s="1"/>
  <c r="F221" i="9"/>
  <c r="B221" i="9" s="1"/>
  <c r="H180" i="1"/>
  <c r="H179" i="1"/>
  <c r="H177" i="1"/>
  <c r="H174" i="1"/>
  <c r="H170" i="1"/>
  <c r="H169" i="1"/>
  <c r="H168" i="1"/>
  <c r="H167" i="1"/>
  <c r="H165" i="1"/>
  <c r="H166" i="1"/>
  <c r="E40" i="9"/>
  <c r="B40" i="9" s="1"/>
  <c r="H161" i="1"/>
  <c r="H160" i="1"/>
  <c r="E152" i="4"/>
  <c r="D148" i="1" s="1"/>
  <c r="H155" i="1"/>
  <c r="H157" i="1"/>
  <c r="H148" i="1"/>
  <c r="H149" i="1"/>
  <c r="H129" i="1"/>
  <c r="F133" i="4"/>
  <c r="H130" i="1"/>
  <c r="E37" i="9"/>
  <c r="B37" i="9" s="1"/>
  <c r="F216" i="9"/>
  <c r="E106" i="4"/>
  <c r="D102" i="1" s="1"/>
  <c r="H64" i="1"/>
  <c r="F68" i="4"/>
  <c r="E29" i="9"/>
  <c r="B29" i="9" s="1"/>
  <c r="C108" i="1"/>
  <c r="H108" i="1" s="1"/>
  <c r="D106" i="4"/>
  <c r="B216" i="9"/>
  <c r="C102" i="1"/>
  <c r="E31" i="9"/>
  <c r="B31" i="9" s="1"/>
  <c r="F214" i="9"/>
  <c r="B214" i="9" s="1"/>
  <c r="E283" i="9"/>
  <c r="B283" i="9" s="1"/>
  <c r="E284" i="9"/>
  <c r="B284" i="9" s="1"/>
  <c r="H346" i="1"/>
  <c r="G346"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G760" i="1"/>
  <c r="H760" i="1"/>
  <c r="G768" i="1"/>
  <c r="H768" i="1"/>
  <c r="G776" i="1"/>
  <c r="H776" i="1"/>
  <c r="G784" i="1"/>
  <c r="H784" i="1"/>
  <c r="G792" i="1"/>
  <c r="H792" i="1"/>
  <c r="G800" i="1"/>
  <c r="H800" i="1"/>
  <c r="G808" i="1"/>
  <c r="H808" i="1"/>
  <c r="G816" i="1"/>
  <c r="H816" i="1"/>
  <c r="G824" i="1"/>
  <c r="H824" i="1"/>
  <c r="G832" i="1"/>
  <c r="H832" i="1"/>
  <c r="G840" i="1"/>
  <c r="H840" i="1"/>
  <c r="G848" i="1"/>
  <c r="H848" i="1"/>
  <c r="G856" i="1"/>
  <c r="H856" i="1"/>
  <c r="G864" i="1"/>
  <c r="H864" i="1"/>
  <c r="G872" i="1"/>
  <c r="H872" i="1"/>
  <c r="G880" i="1"/>
  <c r="H880" i="1"/>
  <c r="G896" i="1"/>
  <c r="H896" i="1"/>
  <c r="G912" i="1"/>
  <c r="H912" i="1"/>
  <c r="G1331" i="1"/>
  <c r="H1331" i="1"/>
  <c r="G1339" i="1"/>
  <c r="H1339" i="1"/>
  <c r="G1347" i="1"/>
  <c r="H1347" i="1"/>
  <c r="G1355" i="1"/>
  <c r="H1355" i="1"/>
  <c r="G1363" i="1"/>
  <c r="H1363" i="1"/>
  <c r="G1371" i="1"/>
  <c r="H1371" i="1"/>
  <c r="G1379" i="1"/>
  <c r="H1379" i="1"/>
  <c r="G1387" i="1"/>
  <c r="H1387" i="1"/>
  <c r="G1395" i="1"/>
  <c r="H1395" i="1"/>
  <c r="G1403" i="1"/>
  <c r="H1403" i="1"/>
  <c r="G1411" i="1"/>
  <c r="H1411" i="1"/>
  <c r="F345" i="4"/>
  <c r="D344" i="4"/>
  <c r="C340" i="1"/>
  <c r="F348" i="4"/>
  <c r="C343" i="1"/>
  <c r="G297" i="9"/>
  <c r="E297" i="9" s="1"/>
  <c r="C1436" i="1"/>
  <c r="H29" i="3"/>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510" i="1"/>
  <c r="G511" i="1"/>
  <c r="G512" i="1"/>
  <c r="G513" i="1"/>
  <c r="G514" i="1"/>
  <c r="G515" i="1"/>
  <c r="G516" i="1"/>
  <c r="G517" i="1"/>
  <c r="G518" i="1"/>
  <c r="G519" i="1"/>
  <c r="G520" i="1"/>
  <c r="G521" i="1"/>
  <c r="G642" i="1"/>
  <c r="H757" i="1"/>
  <c r="H765" i="1"/>
  <c r="H773" i="1"/>
  <c r="H781" i="1"/>
  <c r="G884" i="1"/>
  <c r="H884" i="1"/>
  <c r="G900" i="1"/>
  <c r="H900" i="1"/>
  <c r="G916" i="1"/>
  <c r="H916" i="1"/>
  <c r="G1216" i="1"/>
  <c r="H1216" i="1"/>
  <c r="F238" i="5"/>
  <c r="C1215"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G756" i="1"/>
  <c r="H756" i="1"/>
  <c r="G764" i="1"/>
  <c r="H764" i="1"/>
  <c r="G772" i="1"/>
  <c r="H772" i="1"/>
  <c r="G780" i="1"/>
  <c r="H780" i="1"/>
  <c r="G788" i="1"/>
  <c r="H788" i="1"/>
  <c r="G796" i="1"/>
  <c r="H796" i="1"/>
  <c r="G804" i="1"/>
  <c r="H804" i="1"/>
  <c r="G812" i="1"/>
  <c r="H812" i="1"/>
  <c r="G820" i="1"/>
  <c r="H820" i="1"/>
  <c r="G828" i="1"/>
  <c r="H828" i="1"/>
  <c r="G836" i="1"/>
  <c r="H836" i="1"/>
  <c r="G844" i="1"/>
  <c r="H844" i="1"/>
  <c r="G852" i="1"/>
  <c r="H852" i="1"/>
  <c r="G860" i="1"/>
  <c r="H860" i="1"/>
  <c r="G868" i="1"/>
  <c r="H868" i="1"/>
  <c r="G876" i="1"/>
  <c r="H876" i="1"/>
  <c r="G888" i="1"/>
  <c r="H888" i="1"/>
  <c r="G904" i="1"/>
  <c r="H904" i="1"/>
  <c r="G920" i="1"/>
  <c r="H920" i="1"/>
  <c r="G1189" i="1"/>
  <c r="H1189" i="1"/>
  <c r="G1197" i="1"/>
  <c r="H1197" i="1"/>
  <c r="G1205" i="1"/>
  <c r="H1205" i="1"/>
  <c r="G1213" i="1"/>
  <c r="H1213" i="1"/>
  <c r="H1502" i="1"/>
  <c r="G1502" i="1"/>
  <c r="G1548" i="1"/>
  <c r="H1548" i="1"/>
  <c r="G892" i="1"/>
  <c r="H892" i="1"/>
  <c r="G908" i="1"/>
  <c r="H908" i="1"/>
  <c r="G1139" i="1"/>
  <c r="H1139" i="1"/>
  <c r="G1147" i="1"/>
  <c r="H1147" i="1"/>
  <c r="H1468" i="1"/>
  <c r="G1468" i="1"/>
  <c r="I1468" i="1" s="1"/>
  <c r="J1468" i="1"/>
  <c r="G1157" i="1"/>
  <c r="H1157" i="1"/>
  <c r="G1165" i="1"/>
  <c r="H1165" i="1"/>
  <c r="G1173" i="1"/>
  <c r="H1173" i="1"/>
  <c r="G1181" i="1"/>
  <c r="H1181" i="1"/>
  <c r="G1227" i="1"/>
  <c r="H1227" i="1"/>
  <c r="G1235" i="1"/>
  <c r="H1235" i="1"/>
  <c r="G1243" i="1"/>
  <c r="H1243" i="1"/>
  <c r="G1251" i="1"/>
  <c r="H1251" i="1"/>
  <c r="G1259" i="1"/>
  <c r="H1259" i="1"/>
  <c r="G1267" i="1"/>
  <c r="H1267" i="1"/>
  <c r="G1275" i="1"/>
  <c r="H1275" i="1"/>
  <c r="G1283" i="1"/>
  <c r="H1283" i="1"/>
  <c r="G1291" i="1"/>
  <c r="H1291" i="1"/>
  <c r="G1299" i="1"/>
  <c r="H1299" i="1"/>
  <c r="G1307" i="1"/>
  <c r="H1307" i="1"/>
  <c r="G1315" i="1"/>
  <c r="H1315" i="1"/>
  <c r="G1323" i="1"/>
  <c r="H1323" i="1"/>
  <c r="G1437" i="1"/>
  <c r="H1437" i="1"/>
  <c r="H1440" i="1"/>
  <c r="G1440" i="1"/>
  <c r="J1440" i="1"/>
  <c r="G1500" i="1"/>
  <c r="H1500" i="1"/>
  <c r="H1518" i="1"/>
  <c r="G1518" i="1"/>
  <c r="H1545" i="1"/>
  <c r="G154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G1143" i="1"/>
  <c r="H1143" i="1"/>
  <c r="G1151" i="1"/>
  <c r="H1151" i="1"/>
  <c r="G1185" i="1"/>
  <c r="H1185" i="1"/>
  <c r="G1193" i="1"/>
  <c r="H1193" i="1"/>
  <c r="G1201" i="1"/>
  <c r="H1201" i="1"/>
  <c r="G1209" i="1"/>
  <c r="H1209" i="1"/>
  <c r="G1220" i="1"/>
  <c r="H1220" i="1"/>
  <c r="G1335" i="1"/>
  <c r="H1335" i="1"/>
  <c r="G1343" i="1"/>
  <c r="H1343" i="1"/>
  <c r="G1351" i="1"/>
  <c r="H1351" i="1"/>
  <c r="G1359" i="1"/>
  <c r="H1359" i="1"/>
  <c r="G1367" i="1"/>
  <c r="H1367" i="1"/>
  <c r="G1375" i="1"/>
  <c r="H1375" i="1"/>
  <c r="G1383" i="1"/>
  <c r="H1383" i="1"/>
  <c r="G1391" i="1"/>
  <c r="H1391" i="1"/>
  <c r="G1399" i="1"/>
  <c r="H1399" i="1"/>
  <c r="G1407" i="1"/>
  <c r="H1407" i="1"/>
  <c r="G1445" i="1"/>
  <c r="H1445" i="1"/>
  <c r="J1445" i="1"/>
  <c r="H1453" i="1"/>
  <c r="G1453" i="1"/>
  <c r="H1457" i="1"/>
  <c r="G1457" i="1"/>
  <c r="J1457" i="1"/>
  <c r="H1497" i="1"/>
  <c r="G1497" i="1"/>
  <c r="G1580" i="1"/>
  <c r="H1580" i="1"/>
  <c r="F83" i="4"/>
  <c r="D82" i="4"/>
  <c r="H882" i="1"/>
  <c r="H886" i="1"/>
  <c r="H890" i="1"/>
  <c r="H894" i="1"/>
  <c r="H898" i="1"/>
  <c r="H902" i="1"/>
  <c r="H906" i="1"/>
  <c r="H910" i="1"/>
  <c r="H914" i="1"/>
  <c r="H918" i="1"/>
  <c r="G924" i="1"/>
  <c r="G928" i="1"/>
  <c r="G1161" i="1"/>
  <c r="H1161" i="1"/>
  <c r="G1169" i="1"/>
  <c r="H1169" i="1"/>
  <c r="G1177" i="1"/>
  <c r="H1177" i="1"/>
  <c r="G1223" i="1"/>
  <c r="H1223" i="1"/>
  <c r="G1231" i="1"/>
  <c r="H1231" i="1"/>
  <c r="G1239" i="1"/>
  <c r="H1239" i="1"/>
  <c r="G1247" i="1"/>
  <c r="H1247" i="1"/>
  <c r="G1255" i="1"/>
  <c r="H1255" i="1"/>
  <c r="G1263" i="1"/>
  <c r="H1263" i="1"/>
  <c r="G1271" i="1"/>
  <c r="H1271" i="1"/>
  <c r="G1279" i="1"/>
  <c r="H1279" i="1"/>
  <c r="G1287" i="1"/>
  <c r="H1287" i="1"/>
  <c r="G1295" i="1"/>
  <c r="H1295" i="1"/>
  <c r="G1303" i="1"/>
  <c r="H1303" i="1"/>
  <c r="G1311" i="1"/>
  <c r="H1311" i="1"/>
  <c r="G1319" i="1"/>
  <c r="H1319" i="1"/>
  <c r="G1327" i="1"/>
  <c r="H1327" i="1"/>
  <c r="G1414" i="1"/>
  <c r="H1414" i="1"/>
  <c r="G1417" i="1"/>
  <c r="H1417" i="1"/>
  <c r="G1422" i="1"/>
  <c r="H1422" i="1"/>
  <c r="G1425" i="1"/>
  <c r="H1425" i="1"/>
  <c r="G1430" i="1"/>
  <c r="H1430" i="1"/>
  <c r="G1433" i="1"/>
  <c r="H1433" i="1"/>
  <c r="H1479" i="1"/>
  <c r="G1479" i="1"/>
  <c r="J1479" i="1"/>
  <c r="H1550" i="1"/>
  <c r="G1550" i="1"/>
  <c r="H1577" i="1"/>
  <c r="G1577" i="1"/>
  <c r="I1448" i="1"/>
  <c r="J1450" i="1"/>
  <c r="G1450" i="1"/>
  <c r="J1467" i="1"/>
  <c r="H1467" i="1"/>
  <c r="G1467" i="1"/>
  <c r="J1478" i="1"/>
  <c r="H1478" i="1"/>
  <c r="G1478" i="1"/>
  <c r="I20" i="3"/>
  <c r="D985" i="1"/>
  <c r="G1413" i="1"/>
  <c r="H1413" i="1"/>
  <c r="G1418" i="1"/>
  <c r="H1418" i="1"/>
  <c r="G1421" i="1"/>
  <c r="H1421" i="1"/>
  <c r="G1426" i="1"/>
  <c r="H1426" i="1"/>
  <c r="G1429" i="1"/>
  <c r="H1429" i="1"/>
  <c r="G1434" i="1"/>
  <c r="H1434" i="1"/>
  <c r="G1438" i="1"/>
  <c r="H1438" i="1"/>
  <c r="G1441" i="1"/>
  <c r="H1441" i="1"/>
  <c r="H1444" i="1"/>
  <c r="G1444" i="1"/>
  <c r="H1449" i="1"/>
  <c r="G1449" i="1"/>
  <c r="I1449" i="1" s="1"/>
  <c r="H1461" i="1"/>
  <c r="G1461" i="1"/>
  <c r="H1464" i="1"/>
  <c r="G1464" i="1"/>
  <c r="H1474" i="1"/>
  <c r="G1474" i="1"/>
  <c r="I1474" i="1" s="1"/>
  <c r="F119" i="5"/>
  <c r="D118" i="5"/>
  <c r="H1138" i="1"/>
  <c r="H1142" i="1"/>
  <c r="H1146" i="1"/>
  <c r="H1150" i="1"/>
  <c r="H1156" i="1"/>
  <c r="H1160" i="1"/>
  <c r="H1164" i="1"/>
  <c r="H1168" i="1"/>
  <c r="H1172" i="1"/>
  <c r="H1176" i="1"/>
  <c r="H1180" i="1"/>
  <c r="H1184" i="1"/>
  <c r="H1188" i="1"/>
  <c r="H1192" i="1"/>
  <c r="H1196" i="1"/>
  <c r="H1200" i="1"/>
  <c r="H1204" i="1"/>
  <c r="H1208" i="1"/>
  <c r="H1212" i="1"/>
  <c r="H1219"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J1444" i="1"/>
  <c r="J1446" i="1"/>
  <c r="G1446" i="1"/>
  <c r="I1446" i="1" s="1"/>
  <c r="H1450" i="1"/>
  <c r="J1458" i="1"/>
  <c r="G1458" i="1"/>
  <c r="I1458" i="1" s="1"/>
  <c r="J1463" i="1"/>
  <c r="H1463" i="1"/>
  <c r="G1463" i="1"/>
  <c r="I1463" i="1" s="1"/>
  <c r="J1473" i="1"/>
  <c r="H1473" i="1"/>
  <c r="G1473" i="1"/>
  <c r="I1473" i="1" s="1"/>
  <c r="G1481" i="1"/>
  <c r="H1484" i="1"/>
  <c r="G1486" i="1"/>
  <c r="G1513" i="1"/>
  <c r="H1516" i="1"/>
  <c r="G1529" i="1"/>
  <c r="H1532" i="1"/>
  <c r="G1534" i="1"/>
  <c r="G1561" i="1"/>
  <c r="H1564" i="1"/>
  <c r="G1566" i="1"/>
  <c r="F45" i="4"/>
  <c r="D44" i="4"/>
  <c r="F164" i="4"/>
  <c r="D163" i="4"/>
  <c r="F364" i="4"/>
  <c r="D363" i="4"/>
  <c r="F626" i="4"/>
  <c r="D625" i="4"/>
  <c r="H286" i="9"/>
  <c r="E87" i="5"/>
  <c r="D1065" i="1" s="1"/>
  <c r="D1066" i="1"/>
  <c r="H1066" i="1" s="1"/>
  <c r="G1416" i="1"/>
  <c r="G1420" i="1"/>
  <c r="G1424" i="1"/>
  <c r="G1428" i="1"/>
  <c r="G1432" i="1"/>
  <c r="H1447" i="1"/>
  <c r="I1447" i="1" s="1"/>
  <c r="J1447" i="1"/>
  <c r="H1448" i="1"/>
  <c r="H1451" i="1"/>
  <c r="I1451" i="1" s="1"/>
  <c r="J1451" i="1"/>
  <c r="H1452" i="1"/>
  <c r="I1452" i="1" s="1"/>
  <c r="H1455" i="1"/>
  <c r="I1455" i="1" s="1"/>
  <c r="J1455" i="1"/>
  <c r="H1456" i="1"/>
  <c r="I1456" i="1" s="1"/>
  <c r="H1459" i="1"/>
  <c r="I1459" i="1" s="1"/>
  <c r="J1459" i="1"/>
  <c r="H1460" i="1"/>
  <c r="I1460" i="1" s="1"/>
  <c r="D7" i="4"/>
  <c r="F485" i="4"/>
  <c r="D484" i="4"/>
  <c r="G1415" i="1"/>
  <c r="G1419" i="1"/>
  <c r="G1423" i="1"/>
  <c r="G1427" i="1"/>
  <c r="G1431" i="1"/>
  <c r="G1439" i="1"/>
  <c r="I1439" i="1" s="1"/>
  <c r="J1439" i="1"/>
  <c r="G1443" i="1"/>
  <c r="I1443" i="1" s="1"/>
  <c r="J1443" i="1"/>
  <c r="H1454" i="1"/>
  <c r="H1462" i="1"/>
  <c r="I1462" i="1" s="1"/>
  <c r="J1462" i="1"/>
  <c r="H1466" i="1"/>
  <c r="I1466" i="1" s="1"/>
  <c r="J1466" i="1"/>
  <c r="H1472" i="1"/>
  <c r="I1472" i="1" s="1"/>
  <c r="J1472" i="1"/>
  <c r="H1477" i="1"/>
  <c r="I1477" i="1" s="1"/>
  <c r="J1477" i="1"/>
  <c r="D50" i="4"/>
  <c r="F124" i="4"/>
  <c r="D298" i="4"/>
  <c r="D643" i="4"/>
  <c r="F416" i="4"/>
  <c r="F421" i="4"/>
  <c r="F599" i="4"/>
  <c r="D593" i="4"/>
  <c r="E643" i="4"/>
  <c r="D637" i="1" s="1"/>
  <c r="H287" i="9"/>
  <c r="E287" i="9" s="1"/>
  <c r="B287" i="9" s="1"/>
  <c r="E146" i="5"/>
  <c r="D1124" i="1" s="1"/>
  <c r="H20" i="9"/>
  <c r="F152" i="4"/>
  <c r="G20" i="9"/>
  <c r="F351" i="4"/>
  <c r="E515" i="4"/>
  <c r="D509" i="1" s="1"/>
  <c r="D12" i="5"/>
  <c r="D7" i="5" s="1"/>
  <c r="G286" i="9"/>
  <c r="F88" i="5"/>
  <c r="D87" i="5"/>
  <c r="E141" i="6"/>
  <c r="I24" i="3"/>
  <c r="G291" i="9"/>
  <c r="E291" i="9" s="1"/>
  <c r="B291" i="9" s="1"/>
  <c r="F190" i="5"/>
  <c r="D206" i="5"/>
  <c r="D42" i="8"/>
  <c r="E82" i="4"/>
  <c r="D78" i="1" s="1"/>
  <c r="D139" i="4"/>
  <c r="E163" i="4"/>
  <c r="D159" i="1" s="1"/>
  <c r="F210" i="4"/>
  <c r="F312" i="4"/>
  <c r="D311" i="4"/>
  <c r="E363" i="4"/>
  <c r="D358" i="1" s="1"/>
  <c r="D396" i="4"/>
  <c r="F473" i="4"/>
  <c r="D472" i="4"/>
  <c r="E484" i="4"/>
  <c r="D478" i="1" s="1"/>
  <c r="D515" i="4"/>
  <c r="E142" i="9"/>
  <c r="B142" i="9" s="1"/>
  <c r="G289" i="9"/>
  <c r="F177" i="5"/>
  <c r="E237" i="5"/>
  <c r="F246" i="5"/>
  <c r="D245" i="5"/>
  <c r="D141" i="6"/>
  <c r="F5" i="6"/>
  <c r="F128" i="4"/>
  <c r="F196" i="4"/>
  <c r="F225" i="4"/>
  <c r="D224" i="4"/>
  <c r="F253" i="4"/>
  <c r="D252" i="4"/>
  <c r="D151" i="4" s="1"/>
  <c r="D263" i="4"/>
  <c r="F268" i="4"/>
  <c r="F369" i="4"/>
  <c r="D644" i="4"/>
  <c r="F417" i="4"/>
  <c r="E421" i="4"/>
  <c r="D459" i="4"/>
  <c r="E472" i="4"/>
  <c r="D466" i="1" s="1"/>
  <c r="E567" i="4"/>
  <c r="D561" i="1" s="1"/>
  <c r="D134" i="5"/>
  <c r="H289" i="9"/>
  <c r="E176" i="5"/>
  <c r="E245" i="5"/>
  <c r="D1222" i="1" s="1"/>
  <c r="D35" i="6"/>
  <c r="G188" i="9"/>
  <c r="E188" i="9" s="1"/>
  <c r="B188" i="9" s="1"/>
  <c r="B153" i="9"/>
  <c r="G161" i="9"/>
  <c r="E161" i="9" s="1"/>
  <c r="B161" i="9" s="1"/>
  <c r="G165" i="9"/>
  <c r="E165" i="9" s="1"/>
  <c r="B165" i="9" s="1"/>
  <c r="B149" i="9"/>
  <c r="G179" i="9"/>
  <c r="E179" i="9" s="1"/>
  <c r="B179" i="9" s="1"/>
  <c r="F225" i="9"/>
  <c r="B225" i="9" s="1"/>
  <c r="B231"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G189" i="9"/>
  <c r="E189" i="9" s="1"/>
  <c r="B189" i="9" s="1"/>
  <c r="G187" i="9"/>
  <c r="E187" i="9" s="1"/>
  <c r="B187" i="9" s="1"/>
  <c r="G185" i="9"/>
  <c r="E185" i="9" s="1"/>
  <c r="B185" i="9" s="1"/>
  <c r="G183" i="9"/>
  <c r="E183" i="9" s="1"/>
  <c r="B183" i="9" s="1"/>
  <c r="G180" i="9"/>
  <c r="E180" i="9" s="1"/>
  <c r="B180" i="9" s="1"/>
  <c r="G278" i="9"/>
  <c r="E278" i="9" s="1"/>
  <c r="B278"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2" i="9"/>
  <c r="E182" i="9" s="1"/>
  <c r="B182" i="9" s="1"/>
  <c r="G178" i="9"/>
  <c r="E178" i="9" s="1"/>
  <c r="B178" i="9" s="1"/>
  <c r="H164" i="9"/>
  <c r="G163" i="9"/>
  <c r="E163" i="9" s="1"/>
  <c r="B163" i="9" s="1"/>
  <c r="G184" i="9"/>
  <c r="E184" i="9" s="1"/>
  <c r="B184" i="9" s="1"/>
  <c r="G164" i="9"/>
  <c r="E164" i="9" s="1"/>
  <c r="B164" i="9" s="1"/>
  <c r="G160" i="9"/>
  <c r="E160" i="9" s="1"/>
  <c r="B160" i="9" s="1"/>
  <c r="G277" i="9"/>
  <c r="E277" i="9" s="1"/>
  <c r="B277" i="9" s="1"/>
  <c r="I10" i="9"/>
  <c r="E84" i="9"/>
  <c r="B84" i="9" s="1"/>
  <c r="E92" i="9"/>
  <c r="B92" i="9" s="1"/>
  <c r="E100" i="9"/>
  <c r="B100" i="9" s="1"/>
  <c r="E108" i="9"/>
  <c r="B108" i="9" s="1"/>
  <c r="E116" i="9"/>
  <c r="B116" i="9" s="1"/>
  <c r="E124" i="9"/>
  <c r="B124" i="9" s="1"/>
  <c r="E132" i="9"/>
  <c r="B132" i="9" s="1"/>
  <c r="E140" i="9"/>
  <c r="B140" i="9" s="1"/>
  <c r="G162" i="9"/>
  <c r="E162" i="9" s="1"/>
  <c r="B162" i="9" s="1"/>
  <c r="G186" i="9"/>
  <c r="E186" i="9" s="1"/>
  <c r="B186" i="9" s="1"/>
  <c r="E144" i="9"/>
  <c r="B144" i="9" s="1"/>
  <c r="E148" i="9"/>
  <c r="B148" i="9" s="1"/>
  <c r="E152" i="9"/>
  <c r="B152" i="9" s="1"/>
  <c r="B215" i="9"/>
  <c r="F241" i="9"/>
  <c r="B241" i="9" s="1"/>
  <c r="B247" i="9"/>
  <c r="B146" i="9"/>
  <c r="B150" i="9"/>
  <c r="B154" i="9"/>
  <c r="B158" i="9"/>
  <c r="F217" i="9"/>
  <c r="B217" i="9" s="1"/>
  <c r="B223" i="9"/>
  <c r="F233" i="9"/>
  <c r="B233" i="9" s="1"/>
  <c r="B239" i="9"/>
  <c r="F249" i="9"/>
  <c r="B249" i="9" s="1"/>
  <c r="B255" i="9"/>
  <c r="F265" i="9"/>
  <c r="B265" i="9" s="1"/>
  <c r="F213" i="9"/>
  <c r="B213" i="9" s="1"/>
  <c r="B219" i="9"/>
  <c r="F229" i="9"/>
  <c r="B229" i="9" s="1"/>
  <c r="B235" i="9"/>
  <c r="F245" i="9"/>
  <c r="B245" i="9" s="1"/>
  <c r="B251" i="9"/>
  <c r="F261" i="9"/>
  <c r="B261" i="9" s="1"/>
  <c r="B267" i="9"/>
  <c r="F212" i="9" l="1"/>
  <c r="B212" i="9" s="1"/>
  <c r="E20" i="9"/>
  <c r="E19" i="9" s="1"/>
  <c r="F106" i="4"/>
  <c r="H102" i="1"/>
  <c r="G102" i="1"/>
  <c r="F7" i="5"/>
  <c r="H20" i="3"/>
  <c r="C985" i="1"/>
  <c r="D289" i="4"/>
  <c r="H17" i="3"/>
  <c r="C147" i="1"/>
  <c r="E420" i="4"/>
  <c r="D415" i="1"/>
  <c r="F224" i="4"/>
  <c r="C220" i="1"/>
  <c r="F245" i="5"/>
  <c r="C1222" i="1"/>
  <c r="E289" i="9"/>
  <c r="B289" i="9" s="1"/>
  <c r="F472" i="4"/>
  <c r="C466" i="1"/>
  <c r="F311" i="4"/>
  <c r="C306" i="1"/>
  <c r="F139" i="4"/>
  <c r="C135" i="1"/>
  <c r="G292" i="9"/>
  <c r="E292" i="9" s="1"/>
  <c r="B292" i="9" s="1"/>
  <c r="D176" i="5"/>
  <c r="F206" i="5"/>
  <c r="C1183" i="1"/>
  <c r="I28" i="3"/>
  <c r="D1435" i="1"/>
  <c r="E68" i="5"/>
  <c r="F593" i="4"/>
  <c r="D528" i="4"/>
  <c r="C587" i="1"/>
  <c r="F50" i="4"/>
  <c r="C46" i="1"/>
  <c r="F484" i="4"/>
  <c r="C478" i="1"/>
  <c r="I1444" i="1"/>
  <c r="I1467" i="1"/>
  <c r="I1450" i="1"/>
  <c r="I1479" i="1"/>
  <c r="E151" i="4"/>
  <c r="I1457" i="1"/>
  <c r="E6" i="4"/>
  <c r="D237" i="5"/>
  <c r="E175" i="5"/>
  <c r="D1152" i="1" s="1"/>
  <c r="I22" i="3"/>
  <c r="D1153" i="1"/>
  <c r="G561" i="1"/>
  <c r="H561" i="1"/>
  <c r="F263" i="4"/>
  <c r="C259" i="1"/>
  <c r="F87" i="5"/>
  <c r="D68" i="5"/>
  <c r="D6" i="5" s="1"/>
  <c r="C1065" i="1"/>
  <c r="F12" i="5"/>
  <c r="C990" i="1"/>
  <c r="H1124" i="1"/>
  <c r="G1124" i="1"/>
  <c r="F643" i="4"/>
  <c r="C637" i="1"/>
  <c r="F363" i="4"/>
  <c r="C358" i="1"/>
  <c r="F44" i="4"/>
  <c r="C40" i="1"/>
  <c r="I1464" i="1"/>
  <c r="I1478" i="1"/>
  <c r="F82" i="4"/>
  <c r="C78" i="1"/>
  <c r="G1066" i="1"/>
  <c r="I1440" i="1"/>
  <c r="G1436" i="1"/>
  <c r="H1436" i="1"/>
  <c r="H340" i="1"/>
  <c r="G340" i="1"/>
  <c r="F644" i="4"/>
  <c r="C638" i="1"/>
  <c r="F252" i="4"/>
  <c r="C248" i="1"/>
  <c r="I23" i="3"/>
  <c r="D1214" i="1"/>
  <c r="F515" i="4"/>
  <c r="C509" i="1"/>
  <c r="K1432" i="9"/>
  <c r="G295" i="9"/>
  <c r="E295" i="9" s="1"/>
  <c r="B295" i="9" s="1"/>
  <c r="I34" i="3"/>
  <c r="C1517" i="1"/>
  <c r="D420" i="4"/>
  <c r="F298" i="4"/>
  <c r="C293" i="1"/>
  <c r="F7" i="4"/>
  <c r="D6" i="4"/>
  <c r="C3" i="1"/>
  <c r="E350" i="4"/>
  <c r="B297" i="9"/>
  <c r="E296" i="9"/>
  <c r="I10" i="3" s="1"/>
  <c r="F344" i="4"/>
  <c r="C339" i="1"/>
  <c r="F141" i="6"/>
  <c r="C1435" i="1"/>
  <c r="H28" i="3"/>
  <c r="F396" i="4"/>
  <c r="C391" i="1"/>
  <c r="B191" i="9"/>
  <c r="F35" i="6"/>
  <c r="H25" i="3"/>
  <c r="C1329" i="1"/>
  <c r="F134" i="5"/>
  <c r="C1112" i="1"/>
  <c r="F459" i="4"/>
  <c r="C453" i="1"/>
  <c r="G299" i="9"/>
  <c r="E299" i="9" s="1"/>
  <c r="G294" i="9"/>
  <c r="E294" i="9" s="1"/>
  <c r="E286" i="9"/>
  <c r="B286" i="9" s="1"/>
  <c r="D350" i="4"/>
  <c r="D407" i="4" s="1"/>
  <c r="E528" i="4"/>
  <c r="F625" i="4"/>
  <c r="C619" i="1"/>
  <c r="F163" i="4"/>
  <c r="C159" i="1"/>
  <c r="F118" i="5"/>
  <c r="C1096" i="1"/>
  <c r="I1441" i="1"/>
  <c r="G1215" i="1"/>
  <c r="H1215" i="1"/>
  <c r="G343" i="1"/>
  <c r="H343" i="1"/>
  <c r="B20" i="9" l="1"/>
  <c r="F407" i="4"/>
  <c r="C402" i="1"/>
  <c r="F6" i="5"/>
  <c r="C984" i="1"/>
  <c r="G1329" i="1"/>
  <c r="H1329" i="1"/>
  <c r="H9" i="3"/>
  <c r="D635" i="4"/>
  <c r="F420" i="4"/>
  <c r="C414" i="1"/>
  <c r="H46" i="1"/>
  <c r="G46" i="1"/>
  <c r="H135" i="1"/>
  <c r="G135" i="1"/>
  <c r="E635" i="4"/>
  <c r="D629" i="1" s="1"/>
  <c r="D414" i="1"/>
  <c r="E293" i="9"/>
  <c r="B294" i="9"/>
  <c r="H1112" i="1"/>
  <c r="G1112" i="1"/>
  <c r="H3" i="1"/>
  <c r="G3" i="1"/>
  <c r="G259" i="1"/>
  <c r="H259" i="1"/>
  <c r="F237" i="5"/>
  <c r="C1214" i="1"/>
  <c r="H23" i="3"/>
  <c r="H478" i="1"/>
  <c r="G478" i="1"/>
  <c r="G587" i="1"/>
  <c r="H587" i="1"/>
  <c r="F176" i="5"/>
  <c r="D175" i="5"/>
  <c r="G276" i="9" s="1"/>
  <c r="H22" i="3"/>
  <c r="C1153" i="1"/>
  <c r="H306" i="1"/>
  <c r="G306" i="1"/>
  <c r="G985" i="1"/>
  <c r="H985" i="1"/>
  <c r="D408" i="4"/>
  <c r="F350" i="4"/>
  <c r="C345" i="1"/>
  <c r="G453" i="1"/>
  <c r="H453" i="1"/>
  <c r="H391" i="1"/>
  <c r="G391" i="1"/>
  <c r="G1183" i="1"/>
  <c r="H1183" i="1"/>
  <c r="G466" i="1"/>
  <c r="H466" i="1"/>
  <c r="D291" i="4"/>
  <c r="D413" i="4"/>
  <c r="C285" i="1"/>
  <c r="H1096" i="1"/>
  <c r="G1096" i="1"/>
  <c r="H619" i="1"/>
  <c r="G619" i="1"/>
  <c r="H339" i="1"/>
  <c r="G339" i="1"/>
  <c r="E408" i="4"/>
  <c r="D403" i="1" s="1"/>
  <c r="E407" i="4"/>
  <c r="D402" i="1" s="1"/>
  <c r="D345" i="1"/>
  <c r="G293" i="1"/>
  <c r="H293" i="1"/>
  <c r="H638" i="1"/>
  <c r="G638" i="1"/>
  <c r="H78" i="1"/>
  <c r="G78" i="1"/>
  <c r="H40" i="1"/>
  <c r="G40" i="1"/>
  <c r="G637" i="1"/>
  <c r="H637" i="1"/>
  <c r="G990" i="1"/>
  <c r="H990" i="1"/>
  <c r="E289" i="4"/>
  <c r="F289" i="4" s="1"/>
  <c r="I17" i="3"/>
  <c r="D147" i="1"/>
  <c r="G147" i="1" s="1"/>
  <c r="I21" i="3"/>
  <c r="D1046" i="1"/>
  <c r="E6" i="5"/>
  <c r="H220" i="1"/>
  <c r="G220" i="1"/>
  <c r="H159" i="1"/>
  <c r="G159" i="1"/>
  <c r="E636" i="4"/>
  <c r="D630" i="1" s="1"/>
  <c r="D522" i="1"/>
  <c r="E298" i="9"/>
  <c r="B299" i="9"/>
  <c r="G1435" i="1"/>
  <c r="H1435" i="1"/>
  <c r="D290" i="4"/>
  <c r="D412" i="4"/>
  <c r="F6" i="4"/>
  <c r="H16" i="3"/>
  <c r="C2" i="1"/>
  <c r="H1517" i="1"/>
  <c r="G1517" i="1"/>
  <c r="H11" i="3"/>
  <c r="H509" i="1"/>
  <c r="G509" i="1"/>
  <c r="G248" i="1"/>
  <c r="H248" i="1"/>
  <c r="H358" i="1"/>
  <c r="G358" i="1"/>
  <c r="H1065" i="1"/>
  <c r="G1065" i="1"/>
  <c r="E412" i="4"/>
  <c r="I16" i="3"/>
  <c r="D2" i="1"/>
  <c r="D636" i="4"/>
  <c r="F528" i="4"/>
  <c r="C522" i="1"/>
  <c r="G1222" i="1"/>
  <c r="H1222" i="1"/>
  <c r="H415" i="1"/>
  <c r="G415" i="1"/>
  <c r="F151" i="4"/>
  <c r="F68" i="5"/>
  <c r="H21" i="3"/>
  <c r="C1046" i="1"/>
  <c r="H147" i="1" l="1"/>
  <c r="E290" i="4"/>
  <c r="D286" i="1" s="1"/>
  <c r="C287" i="1"/>
  <c r="H345" i="1"/>
  <c r="G345" i="1"/>
  <c r="G1214" i="1"/>
  <c r="H1214" i="1"/>
  <c r="H414" i="1"/>
  <c r="G414" i="1"/>
  <c r="F636" i="4"/>
  <c r="C630" i="1"/>
  <c r="H2" i="1"/>
  <c r="G2" i="1"/>
  <c r="G1153" i="1"/>
  <c r="H1153" i="1"/>
  <c r="N3" i="9"/>
  <c r="I11" i="3"/>
  <c r="H1046" i="1"/>
  <c r="G1046" i="1"/>
  <c r="G522" i="1"/>
  <c r="H522" i="1"/>
  <c r="H276" i="9"/>
  <c r="E276" i="9" s="1"/>
  <c r="D984" i="1"/>
  <c r="F175" i="5"/>
  <c r="C1152" i="1"/>
  <c r="G282" i="9"/>
  <c r="E282" i="9" s="1"/>
  <c r="B282" i="9" s="1"/>
  <c r="E639" i="4"/>
  <c r="D407" i="1"/>
  <c r="D639" i="4"/>
  <c r="D414" i="4"/>
  <c r="F412" i="4"/>
  <c r="C407" i="1"/>
  <c r="E291" i="4"/>
  <c r="D287" i="1" s="1"/>
  <c r="D285" i="1"/>
  <c r="H285" i="1" s="1"/>
  <c r="E413" i="4"/>
  <c r="F413" i="4" s="1"/>
  <c r="D640" i="4"/>
  <c r="D415" i="4"/>
  <c r="C408" i="1"/>
  <c r="F408" i="4"/>
  <c r="C403" i="1"/>
  <c r="F635" i="4"/>
  <c r="C629" i="1"/>
  <c r="H8" i="3"/>
  <c r="H984" i="1"/>
  <c r="G984" i="1"/>
  <c r="G402" i="1"/>
  <c r="H402" i="1"/>
  <c r="F290" i="4"/>
  <c r="C286" i="1"/>
  <c r="K3" i="9"/>
  <c r="I9" i="3"/>
  <c r="E275" i="9" l="1"/>
  <c r="B276" i="9"/>
  <c r="H629" i="1"/>
  <c r="G629" i="1"/>
  <c r="H286" i="1"/>
  <c r="G286" i="1"/>
  <c r="F414" i="4"/>
  <c r="C409" i="1"/>
  <c r="D633" i="1"/>
  <c r="G287" i="1"/>
  <c r="H287" i="1"/>
  <c r="G408" i="1"/>
  <c r="E640" i="4"/>
  <c r="F640" i="4" s="1"/>
  <c r="E415" i="4"/>
  <c r="D410" i="1" s="1"/>
  <c r="D408" i="1"/>
  <c r="H408" i="1" s="1"/>
  <c r="E414" i="4"/>
  <c r="D409" i="1" s="1"/>
  <c r="H403" i="1"/>
  <c r="G403" i="1"/>
  <c r="C410" i="1"/>
  <c r="F639" i="4"/>
  <c r="D641" i="4"/>
  <c r="C633" i="1"/>
  <c r="H630" i="1"/>
  <c r="G630" i="1"/>
  <c r="G285" i="1"/>
  <c r="F291" i="4"/>
  <c r="M3" i="9"/>
  <c r="I8" i="3"/>
  <c r="D642" i="4"/>
  <c r="C634" i="1"/>
  <c r="H407" i="1"/>
  <c r="G407" i="1"/>
  <c r="G1152" i="1"/>
  <c r="H1152" i="1"/>
  <c r="F415" i="4" l="1"/>
  <c r="G409" i="1"/>
  <c r="H409" i="1"/>
  <c r="H410" i="1"/>
  <c r="G410" i="1"/>
  <c r="G633" i="1"/>
  <c r="H633" i="1"/>
  <c r="E642" i="4"/>
  <c r="F642" i="4" s="1"/>
  <c r="D634" i="1"/>
  <c r="H634" i="1" s="1"/>
  <c r="D646" i="4"/>
  <c r="C636" i="1"/>
  <c r="F641" i="4"/>
  <c r="D645" i="4"/>
  <c r="C635" i="1"/>
  <c r="E641" i="4"/>
  <c r="G634" i="1" l="1"/>
  <c r="E645" i="4"/>
  <c r="G274" i="9" s="1"/>
  <c r="E274" i="9" s="1"/>
  <c r="B274" i="9" s="1"/>
  <c r="D635" i="1"/>
  <c r="H635" i="1" s="1"/>
  <c r="C640" i="1"/>
  <c r="H19" i="3"/>
  <c r="F645" i="4"/>
  <c r="H18" i="3"/>
  <c r="C639" i="1"/>
  <c r="E646" i="4"/>
  <c r="F646" i="4" s="1"/>
  <c r="D636" i="1"/>
  <c r="G636" i="1" s="1"/>
  <c r="G635" i="1" l="1"/>
  <c r="H636" i="1"/>
  <c r="I19" i="3"/>
  <c r="D640" i="1"/>
  <c r="H640" i="1" s="1"/>
  <c r="I18" i="3"/>
  <c r="D639" i="1"/>
  <c r="H7" i="3" s="1"/>
  <c r="H639" i="1" l="1"/>
  <c r="G639" i="1"/>
  <c r="G640" i="1"/>
  <c r="J3" i="9"/>
  <c r="I7" i="3"/>
  <c r="M271" i="9" l="1"/>
  <c r="L271" i="9"/>
  <c r="H18" i="9"/>
  <c r="G18" i="9"/>
  <c r="H17" i="9"/>
  <c r="M16" i="9"/>
  <c r="L15" i="9"/>
  <c r="K13" i="9"/>
  <c r="I11" i="9"/>
  <c r="J10" i="9"/>
  <c r="K9" i="9"/>
  <c r="I7" i="9"/>
  <c r="J6" i="9"/>
  <c r="K5" i="9"/>
  <c r="I8" i="9"/>
  <c r="M15" i="9"/>
  <c r="J8" i="9"/>
  <c r="I13" i="9"/>
  <c r="K8" i="9"/>
  <c r="J13" i="9"/>
  <c r="I9" i="9"/>
  <c r="G15" i="9"/>
  <c r="J9" i="9"/>
  <c r="H15" i="9"/>
  <c r="K10" i="9"/>
  <c r="G16" i="9"/>
  <c r="K6" i="9"/>
  <c r="J11" i="9"/>
  <c r="I17" i="9"/>
  <c r="I5" i="9"/>
  <c r="K11" i="9"/>
  <c r="H16" i="9"/>
  <c r="J5" i="9"/>
  <c r="L16" i="9"/>
  <c r="F16" i="9" s="1"/>
  <c r="G17" i="9"/>
  <c r="J7" i="9"/>
  <c r="I12" i="9"/>
  <c r="K7" i="9"/>
  <c r="J12" i="9"/>
  <c r="J17" i="9"/>
  <c r="I6" i="9"/>
  <c r="K12" i="9"/>
  <c r="E5" i="9" l="1"/>
  <c r="F271" i="9"/>
  <c r="B271" i="9" s="1"/>
  <c r="E16" i="9"/>
  <c r="B16" i="9" s="1"/>
  <c r="E13" i="9"/>
  <c r="B13" i="9" s="1"/>
  <c r="E6" i="9"/>
  <c r="B6" i="9" s="1"/>
  <c r="E18" i="9"/>
  <c r="B18" i="9" s="1"/>
  <c r="E9" i="9"/>
  <c r="B9" i="9" s="1"/>
  <c r="E11" i="9"/>
  <c r="B11" i="9" s="1"/>
  <c r="E7" i="9"/>
  <c r="B7" i="9" s="1"/>
  <c r="E12" i="9"/>
  <c r="B12" i="9" s="1"/>
  <c r="E17" i="9"/>
  <c r="B17" i="9" s="1"/>
  <c r="E8" i="9"/>
  <c r="B8" i="9" s="1"/>
  <c r="F15" i="9"/>
  <c r="F14" i="9" s="1"/>
  <c r="E15" i="9"/>
  <c r="E10" i="9"/>
  <c r="B10" i="9" s="1"/>
  <c r="B5" i="9"/>
  <c r="F19" i="9" l="1"/>
  <c r="F3" i="9" s="1"/>
  <c r="B15" i="9"/>
  <c r="E14" i="9"/>
  <c r="E4" i="9"/>
  <c r="E3" i="9" l="1"/>
</calcChain>
</file>

<file path=xl/sharedStrings.xml><?xml version="1.0" encoding="utf-8"?>
<sst xmlns="http://schemas.openxmlformats.org/spreadsheetml/2006/main" count="4337" uniqueCount="3402">
  <si>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</si>
  <si>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</si>
  <si>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</si>
  <si>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</si>
  <si>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</si>
  <si>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</si>
  <si>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</si>
  <si>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</si>
  <si>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</si>
  <si>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</si>
  <si>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</si>
  <si>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</si>
  <si>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</si>
  <si>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</si>
  <si>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</si>
  <si>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</si>
  <si>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</si>
  <si>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</si>
  <si>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</si>
  <si>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</si>
  <si>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</si>
  <si>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</si>
  <si>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</si>
  <si>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</si>
  <si>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</si>
  <si>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</si>
  <si>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</si>
  <si>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</si>
  <si>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</si>
  <si>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</si>
  <si>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</si>
  <si>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</si>
  <si>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</si>
  <si>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</si>
  <si>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</si>
  <si>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</si>
  <si>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</si>
  <si>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</si>
  <si>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</si>
  <si>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</si>
  <si>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</si>
  <si>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</si>
  <si>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</si>
  <si>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</si>
  <si>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</si>
  <si>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</si>
  <si>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</si>
  <si>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</si>
  <si>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</si>
  <si>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27870 - DJEČJI VRTIĆ KOŠUTICA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</si>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</sst>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115466.53</v>
      </c>
      <c r="D2" s="5">
        <f>'PR-RAS'!E6</f>
        <v>111419.40000000001</v>
      </c>
      <c r="E2" s="5">
        <v>0</v>
      </c>
      <c r="F2" s="5">
        <v>0</v>
      </c>
      <c r="G2" s="6">
        <f t="shared" ref="G2:G264" si="0">(B2/1000)*(C2*1+D2*2)</f>
        <v>338.30533000000003</v>
      </c>
      <c r="H2" s="6">
        <f t="shared" ref="H2:H264" si="1">ABS(C2-ROUND(C2,0))+ABS(D2-ROUND(D2,0))</f>
        <v>0.8700000000098953</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191.12</v>
      </c>
      <c r="D46" s="1">
        <f>'PR-RAS'!E50</f>
        <v>129.6</v>
      </c>
      <c r="E46" s="1">
        <v>0</v>
      </c>
      <c r="F46" s="1">
        <v>0</v>
      </c>
      <c r="G46" s="2">
        <f t="shared" si="0"/>
        <v>20.264399999999998</v>
      </c>
      <c r="H46" s="2">
        <f t="shared" si="1"/>
        <v>0.52000000000001023</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191.12</v>
      </c>
      <c r="D64" s="1">
        <f>'PR-RAS'!E68</f>
        <v>129.6</v>
      </c>
      <c r="E64" s="1">
        <v>0</v>
      </c>
      <c r="F64" s="1">
        <v>0</v>
      </c>
      <c r="G64" s="2">
        <f t="shared" si="0"/>
        <v>28.370159999999998</v>
      </c>
      <c r="H64" s="2">
        <f t="shared" si="1"/>
        <v>0.52000000000001023</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191.12</v>
      </c>
      <c r="D65" s="1">
        <f>'PR-RAS'!E69</f>
        <v>129.6</v>
      </c>
      <c r="E65" s="1">
        <v>0</v>
      </c>
      <c r="F65" s="1">
        <v>0</v>
      </c>
      <c r="G65" s="2">
        <f t="shared" si="0"/>
        <v>28.82048</v>
      </c>
      <c r="H65" s="2">
        <f t="shared" si="1"/>
        <v>0.52000000000001023</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72.97</v>
      </c>
      <c r="D78" s="1">
        <f>'PR-RAS'!E82</f>
        <v>0</v>
      </c>
      <c r="E78" s="1">
        <v>0</v>
      </c>
      <c r="F78" s="1">
        <v>0</v>
      </c>
      <c r="G78" s="2">
        <f t="shared" si="0"/>
        <v>5.61869</v>
      </c>
      <c r="H78" s="2">
        <f t="shared" si="1"/>
        <v>3.0000000000001137E-2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72.97</v>
      </c>
      <c r="D87" s="1">
        <f>'PR-RAS'!E91</f>
        <v>0</v>
      </c>
      <c r="E87" s="1">
        <v>0</v>
      </c>
      <c r="F87" s="1">
        <v>0</v>
      </c>
      <c r="G87" s="2">
        <f t="shared" si="0"/>
        <v>6.2754199999999996</v>
      </c>
      <c r="H87" s="2">
        <f t="shared" si="1"/>
        <v>3.0000000000001137E-2</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72.97</v>
      </c>
      <c r="D93" s="1">
        <f>'PR-RAS'!E97</f>
        <v>0</v>
      </c>
      <c r="E93" s="1">
        <v>0</v>
      </c>
      <c r="F93" s="1">
        <v>0</v>
      </c>
      <c r="G93" s="2">
        <f t="shared" si="0"/>
        <v>6.7132399999999999</v>
      </c>
      <c r="H93" s="2">
        <f t="shared" si="1"/>
        <v>3.0000000000001137E-2</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226.86</v>
      </c>
      <c r="D102" s="1">
        <f>'PR-RAS'!E106</f>
        <v>14401.34</v>
      </c>
      <c r="E102" s="1">
        <v>0</v>
      </c>
      <c r="F102" s="1">
        <v>0</v>
      </c>
      <c r="G102" s="2">
        <f t="shared" si="0"/>
        <v>2931.9835400000002</v>
      </c>
      <c r="H102" s="2">
        <f t="shared" si="1"/>
        <v>0.48000000000013188</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226.86</v>
      </c>
      <c r="D108" s="1">
        <f>'PR-RAS'!E112</f>
        <v>14401.34</v>
      </c>
      <c r="E108" s="1">
        <v>0</v>
      </c>
      <c r="F108" s="1">
        <v>0</v>
      </c>
      <c r="G108" s="2">
        <f t="shared" si="0"/>
        <v>3106.1607800000002</v>
      </c>
      <c r="H108" s="2">
        <f t="shared" si="1"/>
        <v>0.48000000000013188</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226.86</v>
      </c>
      <c r="D113" s="1">
        <f>'PR-RAS'!E117</f>
        <v>14401.34</v>
      </c>
      <c r="E113" s="1">
        <v>0</v>
      </c>
      <c r="F113" s="1">
        <v>0</v>
      </c>
      <c r="G113" s="2">
        <f t="shared" si="0"/>
        <v>3251.3084800000001</v>
      </c>
      <c r="H113" s="2">
        <f t="shared" si="1"/>
        <v>0.48000000000013188</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14446.21</v>
      </c>
      <c r="D120" s="1">
        <f>'PR-RAS'!E124</f>
        <v>0</v>
      </c>
      <c r="E120" s="1">
        <v>0</v>
      </c>
      <c r="F120" s="1">
        <v>0</v>
      </c>
      <c r="G120" s="2">
        <f t="shared" si="0"/>
        <v>1719.0989899999997</v>
      </c>
      <c r="H120" s="2">
        <f t="shared" si="1"/>
        <v>0.20999999999912689</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14366.58</v>
      </c>
      <c r="D121" s="1">
        <f>'PR-RAS'!E125</f>
        <v>0</v>
      </c>
      <c r="E121" s="1">
        <v>0</v>
      </c>
      <c r="F121" s="1">
        <v>0</v>
      </c>
      <c r="G121" s="2">
        <f t="shared" si="0"/>
        <v>1723.9895999999999</v>
      </c>
      <c r="H121" s="2">
        <f t="shared" si="1"/>
        <v>0.42000000000007276</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14366.58</v>
      </c>
      <c r="D123" s="1">
        <f>'PR-RAS'!E127</f>
        <v>0</v>
      </c>
      <c r="E123" s="1">
        <v>0</v>
      </c>
      <c r="F123" s="1">
        <v>0</v>
      </c>
      <c r="G123" s="2">
        <f t="shared" si="0"/>
        <v>1752.7227599999999</v>
      </c>
      <c r="H123" s="2">
        <f t="shared" si="1"/>
        <v>0.42000000000007276</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79.63</v>
      </c>
      <c r="D124" s="1">
        <f>'PR-RAS'!E128</f>
        <v>0</v>
      </c>
      <c r="E124" s="1">
        <v>0</v>
      </c>
      <c r="F124" s="1">
        <v>0</v>
      </c>
      <c r="G124" s="2">
        <f t="shared" si="0"/>
        <v>9.7944899999999997</v>
      </c>
      <c r="H124" s="2">
        <f t="shared" si="1"/>
        <v>0.37000000000000455</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79.63</v>
      </c>
      <c r="D125" s="1">
        <f>'PR-RAS'!E129</f>
        <v>0</v>
      </c>
      <c r="E125" s="1">
        <v>0</v>
      </c>
      <c r="F125" s="1">
        <v>0</v>
      </c>
      <c r="G125" s="2">
        <f t="shared" si="0"/>
        <v>9.8741199999999996</v>
      </c>
      <c r="H125" s="2">
        <f t="shared" si="1"/>
        <v>0.37000000000000455</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100529.37</v>
      </c>
      <c r="D129" s="1">
        <f>'PR-RAS'!E133</f>
        <v>96888.46</v>
      </c>
      <c r="E129" s="1">
        <v>0</v>
      </c>
      <c r="F129" s="1">
        <v>0</v>
      </c>
      <c r="G129" s="2">
        <f t="shared" si="0"/>
        <v>37671.205120000006</v>
      </c>
      <c r="H129" s="2">
        <f t="shared" si="1"/>
        <v>0.83000000000174623</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100529.37</v>
      </c>
      <c r="D130" s="1">
        <f>'PR-RAS'!E134</f>
        <v>96888.46</v>
      </c>
      <c r="E130" s="1">
        <v>0</v>
      </c>
      <c r="F130" s="1">
        <v>0</v>
      </c>
      <c r="G130" s="2">
        <f t="shared" si="0"/>
        <v>37965.511410000006</v>
      </c>
      <c r="H130" s="2">
        <f t="shared" si="1"/>
        <v>0.83000000000174623</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100529.37</v>
      </c>
      <c r="D131" s="1">
        <f>'PR-RAS'!E135</f>
        <v>96888.46</v>
      </c>
      <c r="E131" s="1">
        <v>0</v>
      </c>
      <c r="F131" s="1">
        <v>0</v>
      </c>
      <c r="G131" s="2">
        <f t="shared" si="0"/>
        <v>38259.817700000007</v>
      </c>
      <c r="H131" s="2">
        <f t="shared" si="1"/>
        <v>0.83000000000174623</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123324.83</v>
      </c>
      <c r="D147" s="1">
        <f>'PR-RAS'!E151</f>
        <v>127177.22</v>
      </c>
      <c r="E147" s="1">
        <v>0</v>
      </c>
      <c r="F147" s="1">
        <v>0</v>
      </c>
      <c r="G147" s="2">
        <f t="shared" si="0"/>
        <v>55141.173419999999</v>
      </c>
      <c r="H147" s="2">
        <f t="shared" si="1"/>
        <v>0.38999999999941792</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98438.22</v>
      </c>
      <c r="D148" s="1">
        <f>'PR-RAS'!E152</f>
        <v>99482.42</v>
      </c>
      <c r="E148" s="1">
        <v>0</v>
      </c>
      <c r="F148" s="1">
        <v>0</v>
      </c>
      <c r="G148" s="2">
        <f t="shared" si="0"/>
        <v>43718.249819999997</v>
      </c>
      <c r="H148" s="2">
        <f t="shared" si="1"/>
        <v>0.63999999999941792</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82623.66</v>
      </c>
      <c r="D149" s="1">
        <f>'PR-RAS'!E153</f>
        <v>82318.100000000006</v>
      </c>
      <c r="E149" s="1">
        <v>0</v>
      </c>
      <c r="F149" s="1">
        <v>0</v>
      </c>
      <c r="G149" s="2">
        <f t="shared" si="0"/>
        <v>36594.459280000003</v>
      </c>
      <c r="H149" s="2">
        <f t="shared" si="1"/>
        <v>0.44000000000232831</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82623.66</v>
      </c>
      <c r="D150" s="1">
        <f>'PR-RAS'!E154</f>
        <v>82318.100000000006</v>
      </c>
      <c r="E150" s="1">
        <v>0</v>
      </c>
      <c r="F150" s="1">
        <v>0</v>
      </c>
      <c r="G150" s="2">
        <f t="shared" si="0"/>
        <v>36841.719140000001</v>
      </c>
      <c r="H150" s="2">
        <f t="shared" si="1"/>
        <v>0.44000000000232831</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2181.63</v>
      </c>
      <c r="D154" s="1">
        <f>'PR-RAS'!E158</f>
        <v>3581.81</v>
      </c>
      <c r="E154" s="1">
        <v>0</v>
      </c>
      <c r="F154" s="1">
        <v>0</v>
      </c>
      <c r="G154" s="2">
        <f t="shared" si="0"/>
        <v>1429.8232499999999</v>
      </c>
      <c r="H154" s="2">
        <f t="shared" si="1"/>
        <v>0.55999999999994543</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13632.93</v>
      </c>
      <c r="D155" s="1">
        <f>'PR-RAS'!E159</f>
        <v>13582.51</v>
      </c>
      <c r="E155" s="1">
        <v>0</v>
      </c>
      <c r="F155" s="1">
        <v>0</v>
      </c>
      <c r="G155" s="2">
        <f t="shared" si="0"/>
        <v>6282.8842999999997</v>
      </c>
      <c r="H155" s="2">
        <f t="shared" si="1"/>
        <v>0.55999999999949068</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13632.93</v>
      </c>
      <c r="D157" s="1">
        <f>'PR-RAS'!E161</f>
        <v>13582.51</v>
      </c>
      <c r="E157" s="1">
        <v>0</v>
      </c>
      <c r="F157" s="1">
        <v>0</v>
      </c>
      <c r="G157" s="2">
        <f t="shared" si="0"/>
        <v>6364.4802</v>
      </c>
      <c r="H157" s="2">
        <f t="shared" si="1"/>
        <v>0.55999999999949068</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24294.12</v>
      </c>
      <c r="D159" s="1">
        <f>'PR-RAS'!E163</f>
        <v>27157.21</v>
      </c>
      <c r="E159" s="1">
        <v>0</v>
      </c>
      <c r="F159" s="1">
        <v>0</v>
      </c>
      <c r="G159" s="2">
        <f t="shared" si="0"/>
        <v>12420.149319999999</v>
      </c>
      <c r="H159" s="2">
        <f t="shared" si="1"/>
        <v>0.32999999999810825</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4757.8100000000004</v>
      </c>
      <c r="D160" s="1">
        <f>'PR-RAS'!E164</f>
        <v>5187.8</v>
      </c>
      <c r="E160" s="1">
        <v>0</v>
      </c>
      <c r="F160" s="1">
        <v>0</v>
      </c>
      <c r="G160" s="2">
        <f t="shared" si="0"/>
        <v>2406.2121900000002</v>
      </c>
      <c r="H160" s="2">
        <f t="shared" si="1"/>
        <v>0.38999999999941792</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0</v>
      </c>
      <c r="D161" s="1">
        <f>'PR-RAS'!E165</f>
        <v>214.16000000000003</v>
      </c>
      <c r="E161" s="1">
        <v>0</v>
      </c>
      <c r="F161" s="1">
        <v>0</v>
      </c>
      <c r="G161" s="2">
        <f t="shared" si="0"/>
        <v>68.531200000000013</v>
      </c>
      <c r="H161" s="2">
        <f t="shared" si="1"/>
        <v>0.16000000000002501</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4518.22</v>
      </c>
      <c r="D162" s="1">
        <f>'PR-RAS'!E166</f>
        <v>4973.6400000000003</v>
      </c>
      <c r="E162" s="1">
        <v>0</v>
      </c>
      <c r="F162" s="1">
        <v>0</v>
      </c>
      <c r="G162" s="2">
        <f t="shared" si="0"/>
        <v>2328.9455000000003</v>
      </c>
      <c r="H162" s="2">
        <f t="shared" si="1"/>
        <v>0.57999999999992724</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99.54</v>
      </c>
      <c r="D163" s="1">
        <f>'PR-RAS'!E167</f>
        <v>0</v>
      </c>
      <c r="E163" s="1">
        <v>0</v>
      </c>
      <c r="F163" s="1">
        <v>0</v>
      </c>
      <c r="G163" s="2">
        <f t="shared" si="0"/>
        <v>16.125480000000003</v>
      </c>
      <c r="H163" s="2">
        <f t="shared" si="1"/>
        <v>0.45999999999999375</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140.05000000000001</v>
      </c>
      <c r="D164" s="1">
        <f>'PR-RAS'!E168</f>
        <v>0</v>
      </c>
      <c r="E164" s="1">
        <v>0</v>
      </c>
      <c r="F164" s="1">
        <v>0</v>
      </c>
      <c r="G164" s="2">
        <f t="shared" si="0"/>
        <v>22.828150000000004</v>
      </c>
      <c r="H164" s="2">
        <f t="shared" si="1"/>
        <v>5.0000000000011369E-2</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12992.12</v>
      </c>
      <c r="D165" s="1">
        <f>'PR-RAS'!E169</f>
        <v>16367.7</v>
      </c>
      <c r="E165" s="1">
        <v>0</v>
      </c>
      <c r="F165" s="1">
        <v>0</v>
      </c>
      <c r="G165" s="2">
        <f t="shared" si="0"/>
        <v>7499.3132800000012</v>
      </c>
      <c r="H165" s="2">
        <f t="shared" si="1"/>
        <v>0.42000000000007276</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1769.03</v>
      </c>
      <c r="D166" s="1">
        <f>'PR-RAS'!E170</f>
        <v>2150.73</v>
      </c>
      <c r="E166" s="1">
        <v>0</v>
      </c>
      <c r="F166" s="1">
        <v>0</v>
      </c>
      <c r="G166" s="2">
        <f t="shared" si="0"/>
        <v>1001.63085</v>
      </c>
      <c r="H166" s="2">
        <f t="shared" si="1"/>
        <v>0.29999999999995453</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6252.27</v>
      </c>
      <c r="D167" s="1">
        <f>'PR-RAS'!E171</f>
        <v>8891.7800000000007</v>
      </c>
      <c r="E167" s="1">
        <v>0</v>
      </c>
      <c r="F167" s="1">
        <v>0</v>
      </c>
      <c r="G167" s="2">
        <f t="shared" si="0"/>
        <v>3989.9477800000004</v>
      </c>
      <c r="H167" s="2">
        <f t="shared" si="1"/>
        <v>0.48999999999978172</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3734.55</v>
      </c>
      <c r="D168" s="1">
        <f>'PR-RAS'!E172</f>
        <v>4618.08</v>
      </c>
      <c r="E168" s="1">
        <v>0</v>
      </c>
      <c r="F168" s="1">
        <v>0</v>
      </c>
      <c r="G168" s="2">
        <f t="shared" si="0"/>
        <v>2166.1085699999999</v>
      </c>
      <c r="H168" s="2">
        <f t="shared" si="1"/>
        <v>0.52999999999974534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212.12</v>
      </c>
      <c r="D169" s="1">
        <f>'PR-RAS'!E173</f>
        <v>270.68</v>
      </c>
      <c r="E169" s="1">
        <v>0</v>
      </c>
      <c r="F169" s="1">
        <v>0</v>
      </c>
      <c r="G169" s="2">
        <f t="shared" si="0"/>
        <v>126.58464000000001</v>
      </c>
      <c r="H169" s="2">
        <f t="shared" si="1"/>
        <v>0.43999999999999773</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1024.1500000000001</v>
      </c>
      <c r="D170" s="1">
        <f>'PR-RAS'!E174</f>
        <v>436.43</v>
      </c>
      <c r="E170" s="1">
        <v>0</v>
      </c>
      <c r="F170" s="1">
        <v>0</v>
      </c>
      <c r="G170" s="2">
        <f t="shared" si="0"/>
        <v>320.59469000000007</v>
      </c>
      <c r="H170" s="2">
        <f t="shared" si="1"/>
        <v>0.58000000000009777</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4954.3900000000003</v>
      </c>
      <c r="D173" s="1">
        <f>'PR-RAS'!E177</f>
        <v>4507.79</v>
      </c>
      <c r="E173" s="1">
        <v>0</v>
      </c>
      <c r="F173" s="1">
        <v>0</v>
      </c>
      <c r="G173" s="2">
        <f t="shared" si="0"/>
        <v>2402.83484</v>
      </c>
      <c r="H173" s="2">
        <f t="shared" si="1"/>
        <v>0.6000000000003638</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339.9</v>
      </c>
      <c r="D174" s="1">
        <f>'PR-RAS'!E178</f>
        <v>300.25</v>
      </c>
      <c r="E174" s="1">
        <v>0</v>
      </c>
      <c r="F174" s="1">
        <v>0</v>
      </c>
      <c r="G174" s="2">
        <f t="shared" si="0"/>
        <v>162.68919999999997</v>
      </c>
      <c r="H174" s="2">
        <f t="shared" si="1"/>
        <v>0.35000000000002274</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584.15</v>
      </c>
      <c r="D175" s="1">
        <f>'PR-RAS'!E179</f>
        <v>607.38</v>
      </c>
      <c r="E175" s="1">
        <v>0</v>
      </c>
      <c r="F175" s="1">
        <v>0</v>
      </c>
      <c r="G175" s="2">
        <f t="shared" si="0"/>
        <v>313.01033999999993</v>
      </c>
      <c r="H175" s="2">
        <f t="shared" si="1"/>
        <v>0.52999999999997272</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586.1</v>
      </c>
      <c r="D176" s="1">
        <f>'PR-RAS'!E180</f>
        <v>0</v>
      </c>
      <c r="E176" s="1">
        <v>0</v>
      </c>
      <c r="F176" s="1">
        <v>0</v>
      </c>
      <c r="G176" s="2">
        <f t="shared" si="0"/>
        <v>102.5675</v>
      </c>
      <c r="H176" s="2">
        <f t="shared" si="1"/>
        <v>0.10000000000002274</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1786.35</v>
      </c>
      <c r="D177" s="1">
        <f>'PR-RAS'!E181</f>
        <v>1861.78</v>
      </c>
      <c r="E177" s="1">
        <v>0</v>
      </c>
      <c r="F177" s="1">
        <v>0</v>
      </c>
      <c r="G177" s="2">
        <f t="shared" si="0"/>
        <v>969.74415999999997</v>
      </c>
      <c r="H177" s="2">
        <f t="shared" si="1"/>
        <v>0.56999999999993634</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950.64</v>
      </c>
      <c r="D179" s="1">
        <f>'PR-RAS'!E183</f>
        <v>691.99</v>
      </c>
      <c r="E179" s="1">
        <v>0</v>
      </c>
      <c r="F179" s="1">
        <v>0</v>
      </c>
      <c r="G179" s="2">
        <f t="shared" si="0"/>
        <v>415.56235999999996</v>
      </c>
      <c r="H179" s="2">
        <f t="shared" si="1"/>
        <v>0.37000000000000455</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408.62</v>
      </c>
      <c r="D180" s="1">
        <f>'PR-RAS'!E184</f>
        <v>648</v>
      </c>
      <c r="E180" s="1">
        <v>0</v>
      </c>
      <c r="F180" s="1">
        <v>0</v>
      </c>
      <c r="G180" s="2">
        <f t="shared" si="0"/>
        <v>305.12697999999995</v>
      </c>
      <c r="H180" s="2">
        <f t="shared" si="1"/>
        <v>0.37999999999999545</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298.63</v>
      </c>
      <c r="D181" s="1">
        <f>'PR-RAS'!E185</f>
        <v>398.39</v>
      </c>
      <c r="E181" s="1">
        <v>0</v>
      </c>
      <c r="F181" s="1">
        <v>0</v>
      </c>
      <c r="G181" s="2">
        <f t="shared" si="0"/>
        <v>197.17379999999997</v>
      </c>
      <c r="H181" s="2">
        <f t="shared" si="1"/>
        <v>0.75999999999999091</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0</v>
      </c>
      <c r="D182" s="1">
        <f>'PR-RAS'!E186</f>
        <v>0</v>
      </c>
      <c r="E182" s="1">
        <v>0</v>
      </c>
      <c r="F182" s="1">
        <v>0</v>
      </c>
      <c r="G182" s="2">
        <f t="shared" si="0"/>
        <v>0</v>
      </c>
      <c r="H182" s="2">
        <f t="shared" si="1"/>
        <v>0</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1589.8</v>
      </c>
      <c r="D184" s="1">
        <f>'PR-RAS'!E188</f>
        <v>1093.9199999999998</v>
      </c>
      <c r="E184" s="1">
        <v>0</v>
      </c>
      <c r="F184" s="1">
        <v>0</v>
      </c>
      <c r="G184" s="2">
        <f t="shared" si="0"/>
        <v>691.30811999999992</v>
      </c>
      <c r="H184" s="2">
        <f t="shared" si="1"/>
        <v>0.28000000000020009</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1414.88</v>
      </c>
      <c r="D185" s="1">
        <f>'PR-RAS'!E189</f>
        <v>930.38</v>
      </c>
      <c r="E185" s="1">
        <v>0</v>
      </c>
      <c r="F185" s="1">
        <v>0</v>
      </c>
      <c r="G185" s="2">
        <f t="shared" si="0"/>
        <v>602.71776</v>
      </c>
      <c r="H185" s="2">
        <f t="shared" si="1"/>
        <v>0.49999999999988631</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79.36</v>
      </c>
      <c r="D187" s="1">
        <f>'PR-RAS'!E191</f>
        <v>54.69</v>
      </c>
      <c r="E187" s="1">
        <v>0</v>
      </c>
      <c r="F187" s="1">
        <v>0</v>
      </c>
      <c r="G187" s="2">
        <f t="shared" si="0"/>
        <v>35.105640000000001</v>
      </c>
      <c r="H187" s="2">
        <f t="shared" si="1"/>
        <v>0.67000000000000171</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13.27</v>
      </c>
      <c r="E188" s="1">
        <v>0</v>
      </c>
      <c r="F188" s="1">
        <v>0</v>
      </c>
      <c r="G188" s="2">
        <f t="shared" si="0"/>
        <v>4.9629799999999999</v>
      </c>
      <c r="H188" s="2">
        <f t="shared" si="1"/>
        <v>0.26999999999999957</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95.56</v>
      </c>
      <c r="D189" s="1">
        <f>'PR-RAS'!E193</f>
        <v>95.58</v>
      </c>
      <c r="E189" s="1">
        <v>0</v>
      </c>
      <c r="F189" s="1">
        <v>0</v>
      </c>
      <c r="G189" s="2">
        <f t="shared" si="0"/>
        <v>53.903360000000006</v>
      </c>
      <c r="H189" s="2">
        <f t="shared" si="1"/>
        <v>0.85999999999999943</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0</v>
      </c>
      <c r="E191" s="1">
        <v>0</v>
      </c>
      <c r="F191" s="1">
        <v>0</v>
      </c>
      <c r="G191" s="2">
        <f t="shared" si="0"/>
        <v>0</v>
      </c>
      <c r="H191" s="2">
        <f t="shared" si="1"/>
        <v>0</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592.49</v>
      </c>
      <c r="D192" s="1">
        <f>'PR-RAS'!E196</f>
        <v>537.58999999999992</v>
      </c>
      <c r="E192" s="1">
        <v>0</v>
      </c>
      <c r="F192" s="1">
        <v>0</v>
      </c>
      <c r="G192" s="2">
        <f t="shared" si="0"/>
        <v>318.52497</v>
      </c>
      <c r="H192" s="2">
        <f t="shared" si="1"/>
        <v>0.90000000000009095</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592.49</v>
      </c>
      <c r="D206" s="1">
        <f>'PR-RAS'!E210</f>
        <v>537.58999999999992</v>
      </c>
      <c r="E206" s="1">
        <v>0</v>
      </c>
      <c r="F206" s="1">
        <v>0</v>
      </c>
      <c r="G206" s="2">
        <f t="shared" si="0"/>
        <v>341.87234999999993</v>
      </c>
      <c r="H206" s="2">
        <f t="shared" si="1"/>
        <v>0.90000000000009095</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539.38</v>
      </c>
      <c r="D207" s="1">
        <f>'PR-RAS'!E211</f>
        <v>537.55999999999995</v>
      </c>
      <c r="E207" s="1">
        <v>0</v>
      </c>
      <c r="F207" s="1">
        <v>0</v>
      </c>
      <c r="G207" s="2">
        <f t="shared" si="0"/>
        <v>332.58699999999999</v>
      </c>
      <c r="H207" s="2">
        <f t="shared" si="1"/>
        <v>0.82000000000005002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0.02</v>
      </c>
      <c r="D209" s="1">
        <f>'PR-RAS'!E213</f>
        <v>0.03</v>
      </c>
      <c r="E209" s="1">
        <v>0</v>
      </c>
      <c r="F209" s="1">
        <v>0</v>
      </c>
      <c r="G209" s="2">
        <f t="shared" si="0"/>
        <v>1.6639999999999999E-2</v>
      </c>
      <c r="H209" s="2">
        <f t="shared" si="1"/>
        <v>0.05</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53.09</v>
      </c>
      <c r="D210" s="1">
        <f>'PR-RAS'!E214</f>
        <v>0</v>
      </c>
      <c r="E210" s="1">
        <v>0</v>
      </c>
      <c r="F210" s="1">
        <v>0</v>
      </c>
      <c r="G210" s="2">
        <f t="shared" si="0"/>
        <v>11.09581</v>
      </c>
      <c r="H210" s="2">
        <f t="shared" si="1"/>
        <v>9.0000000000003411E-2</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123324.83</v>
      </c>
      <c r="D285" s="1">
        <f>'PR-RAS'!E289</f>
        <v>127177.22</v>
      </c>
      <c r="E285" s="1">
        <v>0</v>
      </c>
      <c r="F285" s="1">
        <v>0</v>
      </c>
      <c r="G285" s="2">
        <f t="shared" si="8"/>
        <v>107260.91267999999</v>
      </c>
      <c r="H285" s="2">
        <f t="shared" si="9"/>
        <v>0.38999999999941792</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0</v>
      </c>
      <c r="E286" s="1">
        <v>0</v>
      </c>
      <c r="F286" s="1">
        <v>0</v>
      </c>
      <c r="G286" s="2">
        <f t="shared" si="8"/>
        <v>0</v>
      </c>
      <c r="H286" s="2">
        <f t="shared" si="9"/>
        <v>0</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7858.3000000000029</v>
      </c>
      <c r="D287" s="1">
        <f>'PR-RAS'!E291</f>
        <v>15757.819999999992</v>
      </c>
      <c r="E287" s="1">
        <v>0</v>
      </c>
      <c r="F287" s="1">
        <v>0</v>
      </c>
      <c r="G287" s="2">
        <f t="shared" si="8"/>
        <v>11260.946839999995</v>
      </c>
      <c r="H287" s="2">
        <f t="shared" si="9"/>
        <v>0.48000000001047738</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8299.06</v>
      </c>
      <c r="E288" s="1">
        <v>0</v>
      </c>
      <c r="F288" s="1">
        <v>0</v>
      </c>
      <c r="G288" s="2">
        <f t="shared" si="8"/>
        <v>4763.6604399999997</v>
      </c>
      <c r="H288" s="2">
        <f t="shared" si="9"/>
        <v>5.9999999999490683E-2</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2682.74</v>
      </c>
      <c r="D289" s="1">
        <f>'PR-RAS'!E293</f>
        <v>0</v>
      </c>
      <c r="E289" s="1">
        <v>0</v>
      </c>
      <c r="F289" s="1">
        <v>0</v>
      </c>
      <c r="G289" s="2">
        <f t="shared" si="8"/>
        <v>772.62911999999983</v>
      </c>
      <c r="H289" s="2">
        <f t="shared" si="9"/>
        <v>0.26000000000021828</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2219.0500000000002</v>
      </c>
      <c r="E290" s="1">
        <v>0</v>
      </c>
      <c r="F290" s="1">
        <v>0</v>
      </c>
      <c r="G290" s="2">
        <f t="shared" si="8"/>
        <v>1282.6108999999999</v>
      </c>
      <c r="H290" s="2">
        <f t="shared" si="9"/>
        <v>5.0000000000181899E-2</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33.18</v>
      </c>
      <c r="D291" s="1">
        <f>'PR-RAS'!E295</f>
        <v>0</v>
      </c>
      <c r="E291" s="1">
        <v>0</v>
      </c>
      <c r="F291" s="1">
        <v>0</v>
      </c>
      <c r="G291" s="2">
        <f t="shared" si="8"/>
        <v>9.6221999999999994</v>
      </c>
      <c r="H291" s="2">
        <f t="shared" si="9"/>
        <v>0.17999999999999972</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721.68</v>
      </c>
      <c r="D345" s="1">
        <f>'PR-RAS'!E350</f>
        <v>2328.87</v>
      </c>
      <c r="E345" s="1">
        <v>0</v>
      </c>
      <c r="F345" s="1">
        <v>0</v>
      </c>
      <c r="G345" s="2">
        <f t="shared" si="8"/>
        <v>1850.5204799999999</v>
      </c>
      <c r="H345" s="2">
        <f t="shared" si="9"/>
        <v>0.45000000000015916</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721.68</v>
      </c>
      <c r="D358" s="1">
        <f>'PR-RAS'!E363</f>
        <v>2328.87</v>
      </c>
      <c r="E358" s="1">
        <v>0</v>
      </c>
      <c r="F358" s="1">
        <v>0</v>
      </c>
      <c r="G358" s="2">
        <f t="shared" si="8"/>
        <v>1920.4529399999999</v>
      </c>
      <c r="H358" s="2">
        <f t="shared" si="9"/>
        <v>0.45000000000015916</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721.68</v>
      </c>
      <c r="D364" s="1">
        <f>'PR-RAS'!E369</f>
        <v>2328.87</v>
      </c>
      <c r="E364" s="1">
        <v>0</v>
      </c>
      <c r="F364" s="1">
        <v>0</v>
      </c>
      <c r="G364" s="2">
        <f t="shared" si="8"/>
        <v>1952.72946</v>
      </c>
      <c r="H364" s="2">
        <f t="shared" si="9"/>
        <v>0.45000000000015916</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683.75</v>
      </c>
      <c r="E365" s="1">
        <v>0</v>
      </c>
      <c r="F365" s="1">
        <v>0</v>
      </c>
      <c r="G365" s="2">
        <f t="shared" si="8"/>
        <v>497.77</v>
      </c>
      <c r="H365" s="2">
        <f t="shared" si="9"/>
        <v>0.25</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721.68</v>
      </c>
      <c r="D371" s="1">
        <f>'PR-RAS'!E376</f>
        <v>1645.12</v>
      </c>
      <c r="E371" s="1">
        <v>0</v>
      </c>
      <c r="F371" s="1">
        <v>0</v>
      </c>
      <c r="G371" s="2">
        <f t="shared" si="8"/>
        <v>1484.4103999999998</v>
      </c>
      <c r="H371" s="2">
        <f t="shared" si="9"/>
        <v>0.43999999999994088</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721.68</v>
      </c>
      <c r="D403" s="1">
        <f>'PR-RAS'!E408</f>
        <v>2328.87</v>
      </c>
      <c r="E403" s="1">
        <v>0</v>
      </c>
      <c r="F403" s="1">
        <v>0</v>
      </c>
      <c r="G403" s="2">
        <f t="shared" si="8"/>
        <v>2162.52684</v>
      </c>
      <c r="H403" s="2">
        <f t="shared" si="9"/>
        <v>0.45000000000015916</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848.3</v>
      </c>
      <c r="E405" s="1">
        <v>0</v>
      </c>
      <c r="F405" s="1">
        <v>0</v>
      </c>
      <c r="G405" s="2">
        <f t="shared" si="8"/>
        <v>685.42640000000006</v>
      </c>
      <c r="H405" s="2">
        <f t="shared" si="9"/>
        <v>0.29999999999995453</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115466.53</v>
      </c>
      <c r="D407" s="1">
        <f>'PR-RAS'!E412</f>
        <v>111419.40000000001</v>
      </c>
      <c r="E407" s="1">
        <v>0</v>
      </c>
      <c r="F407" s="1">
        <v>0</v>
      </c>
      <c r="G407" s="2">
        <f t="shared" si="8"/>
        <v>137351.96398000003</v>
      </c>
      <c r="H407" s="2">
        <f t="shared" si="9"/>
        <v>0.8700000000098953</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124046.51</v>
      </c>
      <c r="D408" s="1">
        <f>'PR-RAS'!E413</f>
        <v>129506.09</v>
      </c>
      <c r="E408" s="1">
        <v>0</v>
      </c>
      <c r="F408" s="1">
        <v>0</v>
      </c>
      <c r="G408" s="2">
        <f t="shared" si="8"/>
        <v>155904.88683</v>
      </c>
      <c r="H408" s="2">
        <f t="shared" si="9"/>
        <v>0.58000000000174623</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8579.9799999999959</v>
      </c>
      <c r="D410" s="1">
        <f>'PR-RAS'!E415</f>
        <v>18086.689999999988</v>
      </c>
      <c r="E410" s="1">
        <v>0</v>
      </c>
      <c r="F410" s="1">
        <v>0</v>
      </c>
      <c r="G410" s="2">
        <f t="shared" si="8"/>
        <v>18304.124239999986</v>
      </c>
      <c r="H410" s="2">
        <f t="shared" si="9"/>
        <v>0.33000000001629815</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7450.7599999999993</v>
      </c>
      <c r="E411" s="1">
        <v>0</v>
      </c>
      <c r="F411" s="1">
        <v>0</v>
      </c>
      <c r="G411" s="2">
        <f t="shared" si="8"/>
        <v>6109.6231999999991</v>
      </c>
      <c r="H411" s="2">
        <f t="shared" si="9"/>
        <v>0.24000000000069122</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2682.74</v>
      </c>
      <c r="D412" s="1">
        <f>'PR-RAS'!E417</f>
        <v>0</v>
      </c>
      <c r="E412" s="1">
        <v>0</v>
      </c>
      <c r="F412" s="1">
        <v>0</v>
      </c>
      <c r="G412" s="2">
        <f t="shared" si="8"/>
        <v>1102.6061399999999</v>
      </c>
      <c r="H412" s="2">
        <f t="shared" si="9"/>
        <v>0.26000000000021828</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2219.0500000000002</v>
      </c>
      <c r="E413" s="1">
        <v>0</v>
      </c>
      <c r="F413" s="1">
        <v>0</v>
      </c>
      <c r="G413" s="2">
        <f t="shared" si="8"/>
        <v>1828.4972</v>
      </c>
      <c r="H413" s="2">
        <f t="shared" si="9"/>
        <v>5.0000000000181899E-2</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115466.53</v>
      </c>
      <c r="D633" s="1">
        <f>'PR-RAS'!E639</f>
        <v>111419.40000000001</v>
      </c>
      <c r="E633" s="1">
        <v>0</v>
      </c>
      <c r="F633" s="1">
        <v>0</v>
      </c>
      <c r="G633" s="2">
        <f t="shared" si="10"/>
        <v>213808.96856000001</v>
      </c>
      <c r="H633" s="2">
        <f t="shared" si="11"/>
        <v>0.8700000000098953</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124046.51</v>
      </c>
      <c r="D634" s="1">
        <f>'PR-RAS'!E640</f>
        <v>129506.09</v>
      </c>
      <c r="E634" s="1">
        <v>0</v>
      </c>
      <c r="F634" s="1">
        <v>0</v>
      </c>
      <c r="G634" s="2">
        <f t="shared" si="10"/>
        <v>242476.15077000001</v>
      </c>
      <c r="H634" s="2">
        <f t="shared" si="11"/>
        <v>0.58000000000174623</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8579.9799999999959</v>
      </c>
      <c r="D636" s="1">
        <f>'PR-RAS'!E642</f>
        <v>18086.689999999988</v>
      </c>
      <c r="E636" s="1">
        <v>0</v>
      </c>
      <c r="F636" s="1">
        <v>0</v>
      </c>
      <c r="G636" s="2">
        <f t="shared" si="10"/>
        <v>28418.383599999983</v>
      </c>
      <c r="H636" s="2">
        <f t="shared" si="11"/>
        <v>0.33000000001629815</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7450.7599999999993</v>
      </c>
      <c r="E637" s="1">
        <v>0</v>
      </c>
      <c r="F637" s="1">
        <v>0</v>
      </c>
      <c r="G637" s="2">
        <f t="shared" si="10"/>
        <v>9477.36672</v>
      </c>
      <c r="H637" s="2">
        <f t="shared" si="11"/>
        <v>0.24000000000069122</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2682.74</v>
      </c>
      <c r="D638" s="1">
        <f>'PR-RAS'!E644</f>
        <v>0</v>
      </c>
      <c r="E638" s="1">
        <v>0</v>
      </c>
      <c r="F638" s="1">
        <v>0</v>
      </c>
      <c r="G638" s="2">
        <f t="shared" si="10"/>
        <v>1708.9053799999999</v>
      </c>
      <c r="H638" s="2">
        <f t="shared" si="11"/>
        <v>0.26000000000021828</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11262.719999999996</v>
      </c>
      <c r="D640" s="1">
        <f>'PR-RAS'!E646</f>
        <v>10635.929999999989</v>
      </c>
      <c r="E640" s="1">
        <v>0</v>
      </c>
      <c r="F640" s="1">
        <v>0</v>
      </c>
      <c r="G640" s="2">
        <f t="shared" si="10"/>
        <v>20789.596619999982</v>
      </c>
      <c r="H640" s="2">
        <f t="shared" si="11"/>
        <v>0.35000000001491571</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1351.04</v>
      </c>
      <c r="D642" s="1">
        <f>'PR-RAS'!E649</f>
        <v>19490.32</v>
      </c>
      <c r="E642" s="1">
        <v>0</v>
      </c>
      <c r="F642" s="1">
        <v>0</v>
      </c>
      <c r="G642" s="2">
        <f t="shared" si="10"/>
        <v>25852.606879999999</v>
      </c>
      <c r="H642" s="2">
        <f t="shared" si="11"/>
        <v>0.35999999999967258</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118086.69</v>
      </c>
      <c r="D643" s="1">
        <f>'PR-RAS'!E650</f>
        <v>116111.11</v>
      </c>
      <c r="E643" s="1">
        <v>0</v>
      </c>
      <c r="F643" s="1">
        <v>0</v>
      </c>
      <c r="G643" s="2">
        <f t="shared" si="10"/>
        <v>224898.32022000002</v>
      </c>
      <c r="H643" s="2">
        <f t="shared" si="11"/>
        <v>0.41999999999825377</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118569</v>
      </c>
      <c r="D644" s="1">
        <f>'PR-RAS'!E651</f>
        <v>134432.34</v>
      </c>
      <c r="E644" s="1">
        <v>0</v>
      </c>
      <c r="F644" s="1">
        <v>0</v>
      </c>
      <c r="G644" s="2">
        <f t="shared" si="10"/>
        <v>249119.85623999999</v>
      </c>
      <c r="H644" s="2">
        <f t="shared" si="11"/>
        <v>0.33999999999650754</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868.72999999999593</v>
      </c>
      <c r="D645" s="1">
        <f>'PR-RAS'!E652</f>
        <v>1169.0899999999965</v>
      </c>
      <c r="E645" s="1">
        <v>0</v>
      </c>
      <c r="F645" s="1">
        <v>0</v>
      </c>
      <c r="G645" s="2">
        <f t="shared" si="10"/>
        <v>2065.2500399999931</v>
      </c>
      <c r="H645" s="2">
        <f t="shared" si="11"/>
        <v>0.36000000000058208</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11</v>
      </c>
      <c r="D647" s="1">
        <f>'PR-RAS'!E654</f>
        <v>11</v>
      </c>
      <c r="E647" s="1">
        <v>0</v>
      </c>
      <c r="F647" s="1">
        <v>0</v>
      </c>
      <c r="G647" s="2">
        <f t="shared" si="10"/>
        <v>21.318000000000001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8</v>
      </c>
      <c r="D649" s="1">
        <f>'PR-RAS'!E656</f>
        <v>10</v>
      </c>
      <c r="E649" s="1">
        <v>0</v>
      </c>
      <c r="F649" s="1">
        <v>0</v>
      </c>
      <c r="G649" s="2">
        <f t="shared" si="10"/>
        <v>18.144000000000002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191.12</v>
      </c>
      <c r="D668" s="1">
        <f>'PR-RAS'!E675</f>
        <v>129.6</v>
      </c>
      <c r="E668" s="1">
        <v>0</v>
      </c>
      <c r="F668" s="1">
        <v>0</v>
      </c>
      <c r="G668" s="2">
        <f t="shared" si="10"/>
        <v>300.36344000000003</v>
      </c>
      <c r="H668" s="2">
        <f t="shared" si="11"/>
        <v>0.52000000000001023</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331.81</v>
      </c>
      <c r="E710" s="1">
        <v>0</v>
      </c>
      <c r="F710" s="1">
        <v>0</v>
      </c>
      <c r="G710" s="2">
        <f t="shared" si="10"/>
        <v>470.50657999999999</v>
      </c>
      <c r="H710" s="2">
        <f t="shared" si="11"/>
        <v>0.18999999999999773</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4518.22</v>
      </c>
      <c r="D711" s="1">
        <f>'PR-RAS'!E718</f>
        <v>4973.6400000000003</v>
      </c>
      <c r="E711" s="1">
        <v>0</v>
      </c>
      <c r="F711" s="1">
        <v>0</v>
      </c>
      <c r="G711" s="2">
        <f t="shared" si="10"/>
        <v>10270.504999999999</v>
      </c>
      <c r="H711" s="2">
        <f t="shared" si="11"/>
        <v>0.57999999999992724</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87.6</v>
      </c>
      <c r="D713" s="1">
        <f>'PR-RAS'!E720</f>
        <v>161.26</v>
      </c>
      <c r="E713" s="1">
        <v>0</v>
      </c>
      <c r="F713" s="1">
        <v>0</v>
      </c>
      <c r="G713" s="2">
        <f t="shared" si="10"/>
        <v>292.00543999999996</v>
      </c>
      <c r="H713" s="2">
        <f t="shared" si="11"/>
        <v>0.65999999999999659</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299.62</v>
      </c>
      <c r="D715" s="1">
        <f>'PR-RAS'!E722</f>
        <v>0</v>
      </c>
      <c r="E715" s="1">
        <v>0</v>
      </c>
      <c r="F715" s="1">
        <v>0</v>
      </c>
      <c r="G715" s="2">
        <f t="shared" si="10"/>
        <v>213.92867999999999</v>
      </c>
      <c r="H715" s="2">
        <f t="shared" si="11"/>
        <v>0.37999999999999545</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1414.88</v>
      </c>
      <c r="D718" s="1">
        <f>'PR-RAS'!E725</f>
        <v>930.38</v>
      </c>
      <c r="E718" s="1">
        <v>0</v>
      </c>
      <c r="F718" s="1">
        <v>0</v>
      </c>
      <c r="G718" s="2">
        <f t="shared" si="10"/>
        <v>2348.6338800000003</v>
      </c>
      <c r="H718" s="2">
        <f t="shared" si="11"/>
        <v>0.49999999999988631</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27870</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115466.53</v>
      </c>
      <c r="I16" s="95">
        <f>'PR-RAS'!E6</f>
        <v>111419.40000000001</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123324.83</v>
      </c>
      <c r="I17" s="95">
        <f>'PR-RAS'!E151</f>
        <v>127177.22</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11262.719999999996</v>
      </c>
      <c r="I19" s="96">
        <f>'PR-RAS'!E646</f>
        <v>10635.929999999989</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1" zoomScaleNormal="100" workbookViewId="0">
      <selection activeCell="D994" sqref="D994:E994"/>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115466.53</v>
      </c>
      <c r="E6" s="231">
        <f>E7+E44+E50+E82+E106+E124+E133+E139</f>
        <v>111419.40000000001</v>
      </c>
      <c r="F6" s="232">
        <f t="shared" ref="F6:F131" si="0">IF(D6&lt;&gt;0,IF(E6/D6&gt;=100,"&gt;&gt;100",E6/D6*100),"-")</f>
        <v>96.494975643591275</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191.12</v>
      </c>
      <c r="E50" s="231">
        <f>E51+E54+E59+E62+E65+E68+E71+E74+E77</f>
        <v>129.6</v>
      </c>
      <c r="F50" s="232">
        <f t="shared" si="0"/>
        <v>67.810799497697786</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191.12</v>
      </c>
      <c r="E68" s="231">
        <f t="shared" si="15"/>
        <v>129.6</v>
      </c>
      <c r="F68" s="232">
        <f t="shared" si="0"/>
        <v>67.810799497697786</v>
      </c>
    </row>
    <row r="69" spans="1:6" ht="12.75" customHeight="1" x14ac:dyDescent="0.2">
      <c r="A69" s="230" t="s">
        <v>184</v>
      </c>
      <c r="B69" s="192" t="s">
        <v>185</v>
      </c>
      <c r="C69" s="34" t="s">
        <v>184</v>
      </c>
      <c r="D69" s="233">
        <v>191.12</v>
      </c>
      <c r="E69" s="233">
        <v>129.6</v>
      </c>
      <c r="F69" s="232">
        <f t="shared" si="0"/>
        <v>67.810799497697786</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72.97</v>
      </c>
      <c r="E82" s="231">
        <f t="shared" si="19"/>
        <v>0</v>
      </c>
      <c r="F82" s="232">
        <f t="shared" si="0"/>
        <v>0</v>
      </c>
    </row>
    <row r="83" spans="1:6" ht="12.75" customHeight="1" x14ac:dyDescent="0.2">
      <c r="A83" s="230">
        <v>641</v>
      </c>
      <c r="B83" s="192" t="s">
        <v>212</v>
      </c>
      <c r="C83" s="34" t="s">
        <v>213</v>
      </c>
      <c r="D83" s="231">
        <f t="shared" ref="D83:E83" si="20">SUM(D84:D90)</f>
        <v>0</v>
      </c>
      <c r="E83" s="231">
        <f t="shared" si="20"/>
        <v>0</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72.97</v>
      </c>
      <c r="E91" s="231">
        <f t="shared" si="21"/>
        <v>0</v>
      </c>
      <c r="F91" s="232">
        <f t="shared" si="0"/>
        <v>0</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72.97</v>
      </c>
      <c r="E97" s="233"/>
      <c r="F97" s="232">
        <f t="shared" si="0"/>
        <v>0</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226.86</v>
      </c>
      <c r="E106" s="231">
        <f t="shared" si="23"/>
        <v>14401.34</v>
      </c>
      <c r="F106" s="232">
        <f t="shared" si="0"/>
        <v>6348.1177818919159</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226.86</v>
      </c>
      <c r="E112" s="231">
        <f t="shared" si="25"/>
        <v>14401.34</v>
      </c>
      <c r="F112" s="232">
        <f t="shared" si="0"/>
        <v>6348.1177818919159</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226.86</v>
      </c>
      <c r="E117" s="233">
        <v>14401.34</v>
      </c>
      <c r="F117" s="232">
        <f t="shared" si="0"/>
        <v>6348.1177818919159</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14446.21</v>
      </c>
      <c r="E124" s="231">
        <f t="shared" si="27"/>
        <v>0</v>
      </c>
      <c r="F124" s="232">
        <f t="shared" si="0"/>
        <v>0</v>
      </c>
    </row>
    <row r="125" spans="1:6" ht="12.75" customHeight="1" x14ac:dyDescent="0.2">
      <c r="A125" s="230">
        <v>661</v>
      </c>
      <c r="B125" s="45" t="s">
        <v>296</v>
      </c>
      <c r="C125" s="34" t="s">
        <v>297</v>
      </c>
      <c r="D125" s="231">
        <f t="shared" ref="D125:E125" si="28">SUM(D126:D127)</f>
        <v>14366.58</v>
      </c>
      <c r="E125" s="231">
        <f t="shared" si="28"/>
        <v>0</v>
      </c>
      <c r="F125" s="232">
        <f t="shared" si="0"/>
        <v>0</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14366.58</v>
      </c>
      <c r="E127" s="233"/>
      <c r="F127" s="232">
        <f t="shared" si="0"/>
        <v>0</v>
      </c>
    </row>
    <row r="128" spans="1:6" ht="24" x14ac:dyDescent="0.2">
      <c r="A128" s="230">
        <v>663</v>
      </c>
      <c r="B128" s="151" t="s">
        <v>302</v>
      </c>
      <c r="C128" s="34" t="s">
        <v>303</v>
      </c>
      <c r="D128" s="231">
        <f t="shared" ref="D128:E128" si="29">SUM(D129:D132)</f>
        <v>79.63</v>
      </c>
      <c r="E128" s="231">
        <f t="shared" si="29"/>
        <v>0</v>
      </c>
      <c r="F128" s="232">
        <f t="shared" si="0"/>
        <v>0</v>
      </c>
    </row>
    <row r="129" spans="1:6" ht="12.75" customHeight="1" x14ac:dyDescent="0.2">
      <c r="A129" s="230">
        <v>6631</v>
      </c>
      <c r="B129" s="45" t="s">
        <v>304</v>
      </c>
      <c r="C129" s="34" t="s">
        <v>305</v>
      </c>
      <c r="D129" s="233">
        <v>79.63</v>
      </c>
      <c r="E129" s="233"/>
      <c r="F129" s="232">
        <f t="shared" si="0"/>
        <v>0</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100529.37</v>
      </c>
      <c r="E133" s="231">
        <f t="shared" si="30"/>
        <v>96888.46</v>
      </c>
      <c r="F133" s="232">
        <f t="shared" ref="F133:F223" si="31">IF(D133&lt;&gt;0,IF(E133/D133&gt;=100,"&gt;&gt;100",E133/D133*100),"-")</f>
        <v>96.3782623923735</v>
      </c>
    </row>
    <row r="134" spans="1:6" ht="24" x14ac:dyDescent="0.2">
      <c r="A134" s="230">
        <v>671</v>
      </c>
      <c r="B134" s="234" t="s">
        <v>314</v>
      </c>
      <c r="C134" s="34" t="s">
        <v>315</v>
      </c>
      <c r="D134" s="231">
        <f t="shared" ref="D134:E134" si="32">SUM(D135:D137)</f>
        <v>100529.37</v>
      </c>
      <c r="E134" s="231">
        <f t="shared" si="32"/>
        <v>96888.46</v>
      </c>
      <c r="F134" s="232">
        <f t="shared" si="31"/>
        <v>96.3782623923735</v>
      </c>
    </row>
    <row r="135" spans="1:6" ht="12.75" customHeight="1" x14ac:dyDescent="0.2">
      <c r="A135" s="230">
        <v>6711</v>
      </c>
      <c r="B135" s="192" t="s">
        <v>316</v>
      </c>
      <c r="C135" s="34" t="s">
        <v>317</v>
      </c>
      <c r="D135" s="233">
        <v>100529.37</v>
      </c>
      <c r="E135" s="233">
        <v>96888.46</v>
      </c>
      <c r="F135" s="232">
        <f t="shared" si="31"/>
        <v>96.3782623923735</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123324.83</v>
      </c>
      <c r="E151" s="231">
        <f t="shared" si="35"/>
        <v>127177.22</v>
      </c>
      <c r="F151" s="232">
        <f t="shared" si="31"/>
        <v>103.12377483107011</v>
      </c>
    </row>
    <row r="152" spans="1:6" ht="12.75" customHeight="1" x14ac:dyDescent="0.2">
      <c r="A152" s="230">
        <v>31</v>
      </c>
      <c r="B152" s="192" t="s">
        <v>349</v>
      </c>
      <c r="C152" s="34" t="s">
        <v>350</v>
      </c>
      <c r="D152" s="231">
        <f t="shared" ref="D152:E152" si="36">D153+D158+D159</f>
        <v>98438.22</v>
      </c>
      <c r="E152" s="231">
        <f t="shared" si="36"/>
        <v>99482.42</v>
      </c>
      <c r="F152" s="232">
        <f t="shared" si="31"/>
        <v>101.06076684442283</v>
      </c>
    </row>
    <row r="153" spans="1:6" ht="12.75" customHeight="1" x14ac:dyDescent="0.2">
      <c r="A153" s="230">
        <v>311</v>
      </c>
      <c r="B153" s="192" t="s">
        <v>351</v>
      </c>
      <c r="C153" s="34" t="s">
        <v>352</v>
      </c>
      <c r="D153" s="231">
        <f t="shared" ref="D153:E153" si="37">SUM(D154:D157)</f>
        <v>82623.66</v>
      </c>
      <c r="E153" s="231">
        <f t="shared" si="37"/>
        <v>82318.100000000006</v>
      </c>
      <c r="F153" s="232">
        <f t="shared" si="31"/>
        <v>99.630178571125995</v>
      </c>
    </row>
    <row r="154" spans="1:6" ht="12.75" customHeight="1" x14ac:dyDescent="0.2">
      <c r="A154" s="230">
        <v>3111</v>
      </c>
      <c r="B154" s="192" t="s">
        <v>353</v>
      </c>
      <c r="C154" s="34" t="s">
        <v>354</v>
      </c>
      <c r="D154" s="233">
        <v>82623.66</v>
      </c>
      <c r="E154" s="233">
        <f>63010.88+2843.57+16463.65</f>
        <v>82318.100000000006</v>
      </c>
      <c r="F154" s="232">
        <f t="shared" si="31"/>
        <v>99.630178571125995</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2181.63</v>
      </c>
      <c r="E158" s="233">
        <v>3581.81</v>
      </c>
      <c r="F158" s="232">
        <f t="shared" si="31"/>
        <v>164.18045223067153</v>
      </c>
    </row>
    <row r="159" spans="1:6" ht="12.75" customHeight="1" x14ac:dyDescent="0.2">
      <c r="A159" s="230">
        <v>313</v>
      </c>
      <c r="B159" s="192" t="s">
        <v>363</v>
      </c>
      <c r="C159" s="34" t="s">
        <v>364</v>
      </c>
      <c r="D159" s="231">
        <f t="shared" ref="D159:E159" si="38">SUM(D160:D162)</f>
        <v>13632.93</v>
      </c>
      <c r="E159" s="231">
        <f t="shared" si="38"/>
        <v>13582.51</v>
      </c>
      <c r="F159" s="232">
        <f t="shared" si="31"/>
        <v>99.630160207673626</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13632.93</v>
      </c>
      <c r="E161" s="233">
        <v>13582.51</v>
      </c>
      <c r="F161" s="232">
        <f t="shared" si="31"/>
        <v>99.630160207673626</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24294.12</v>
      </c>
      <c r="E163" s="231">
        <f t="shared" si="39"/>
        <v>27157.21</v>
      </c>
      <c r="F163" s="232">
        <f t="shared" si="31"/>
        <v>111.78511508134478</v>
      </c>
    </row>
    <row r="164" spans="1:6" ht="12.75" customHeight="1" x14ac:dyDescent="0.2">
      <c r="A164" s="230">
        <v>321</v>
      </c>
      <c r="B164" s="192" t="s">
        <v>372</v>
      </c>
      <c r="C164" s="34" t="s">
        <v>373</v>
      </c>
      <c r="D164" s="231">
        <f t="shared" ref="D164:E164" si="40">SUM(D165:D168)</f>
        <v>4757.8100000000004</v>
      </c>
      <c r="E164" s="231">
        <f t="shared" si="40"/>
        <v>5187.8</v>
      </c>
      <c r="F164" s="232">
        <f t="shared" si="31"/>
        <v>109.03756139904704</v>
      </c>
    </row>
    <row r="165" spans="1:6" ht="12.75" customHeight="1" x14ac:dyDescent="0.2">
      <c r="A165" s="230">
        <v>3211</v>
      </c>
      <c r="B165" s="192" t="s">
        <v>374</v>
      </c>
      <c r="C165" s="34" t="s">
        <v>375</v>
      </c>
      <c r="D165" s="233">
        <v>0</v>
      </c>
      <c r="E165" s="233">
        <f>76.48+137.68</f>
        <v>214.16000000000003</v>
      </c>
      <c r="F165" s="232" t="str">
        <f t="shared" si="31"/>
        <v>-</v>
      </c>
    </row>
    <row r="166" spans="1:6" ht="12.75" customHeight="1" x14ac:dyDescent="0.2">
      <c r="A166" s="230">
        <v>3212</v>
      </c>
      <c r="B166" s="192" t="s">
        <v>376</v>
      </c>
      <c r="C166" s="34" t="s">
        <v>377</v>
      </c>
      <c r="D166" s="233">
        <v>4518.22</v>
      </c>
      <c r="E166" s="233">
        <v>4973.6400000000003</v>
      </c>
      <c r="F166" s="232">
        <f t="shared" si="31"/>
        <v>110.07963312986087</v>
      </c>
    </row>
    <row r="167" spans="1:6" ht="12.75" customHeight="1" x14ac:dyDescent="0.2">
      <c r="A167" s="230">
        <v>3213</v>
      </c>
      <c r="B167" s="192" t="s">
        <v>378</v>
      </c>
      <c r="C167" s="34" t="s">
        <v>379</v>
      </c>
      <c r="D167" s="233">
        <v>99.54</v>
      </c>
      <c r="E167" s="233"/>
      <c r="F167" s="232">
        <f t="shared" si="31"/>
        <v>0</v>
      </c>
    </row>
    <row r="168" spans="1:6" ht="12.75" customHeight="1" x14ac:dyDescent="0.2">
      <c r="A168" s="230">
        <v>3214</v>
      </c>
      <c r="B168" s="192" t="s">
        <v>380</v>
      </c>
      <c r="C168" s="34" t="s">
        <v>381</v>
      </c>
      <c r="D168" s="233">
        <v>140.05000000000001</v>
      </c>
      <c r="E168" s="233"/>
      <c r="F168" s="232">
        <f t="shared" si="31"/>
        <v>0</v>
      </c>
    </row>
    <row r="169" spans="1:6" ht="12.75" customHeight="1" x14ac:dyDescent="0.2">
      <c r="A169" s="230">
        <v>322</v>
      </c>
      <c r="B169" s="192" t="s">
        <v>382</v>
      </c>
      <c r="C169" s="34" t="s">
        <v>383</v>
      </c>
      <c r="D169" s="231">
        <f t="shared" ref="D169:E169" si="41">SUM(D170:D176)</f>
        <v>12992.12</v>
      </c>
      <c r="E169" s="231">
        <f t="shared" si="41"/>
        <v>16367.7</v>
      </c>
      <c r="F169" s="232">
        <f t="shared" si="31"/>
        <v>125.98174893704798</v>
      </c>
    </row>
    <row r="170" spans="1:6" ht="12.75" customHeight="1" x14ac:dyDescent="0.2">
      <c r="A170" s="230">
        <v>3221</v>
      </c>
      <c r="B170" s="192" t="s">
        <v>384</v>
      </c>
      <c r="C170" s="34" t="s">
        <v>385</v>
      </c>
      <c r="D170" s="233">
        <v>1769.03</v>
      </c>
      <c r="E170" s="233">
        <v>2150.73</v>
      </c>
      <c r="F170" s="232">
        <f t="shared" si="31"/>
        <v>121.57679632340887</v>
      </c>
    </row>
    <row r="171" spans="1:6" ht="12.75" customHeight="1" x14ac:dyDescent="0.2">
      <c r="A171" s="230">
        <v>3222</v>
      </c>
      <c r="B171" s="192" t="s">
        <v>386</v>
      </c>
      <c r="C171" s="34" t="s">
        <v>387</v>
      </c>
      <c r="D171" s="233">
        <v>6252.27</v>
      </c>
      <c r="E171" s="233">
        <v>8891.7800000000007</v>
      </c>
      <c r="F171" s="232">
        <f t="shared" si="31"/>
        <v>142.21682684848861</v>
      </c>
    </row>
    <row r="172" spans="1:6" ht="12.75" customHeight="1" x14ac:dyDescent="0.2">
      <c r="A172" s="230">
        <v>3223</v>
      </c>
      <c r="B172" s="192" t="s">
        <v>388</v>
      </c>
      <c r="C172" s="34" t="s">
        <v>389</v>
      </c>
      <c r="D172" s="233">
        <v>3734.55</v>
      </c>
      <c r="E172" s="233">
        <v>4618.08</v>
      </c>
      <c r="F172" s="232">
        <f t="shared" si="31"/>
        <v>123.6582720809736</v>
      </c>
    </row>
    <row r="173" spans="1:6" ht="12.75" customHeight="1" x14ac:dyDescent="0.2">
      <c r="A173" s="230">
        <v>3224</v>
      </c>
      <c r="B173" s="192" t="s">
        <v>390</v>
      </c>
      <c r="C173" s="34" t="s">
        <v>391</v>
      </c>
      <c r="D173" s="233">
        <v>212.12</v>
      </c>
      <c r="E173" s="233">
        <v>270.68</v>
      </c>
      <c r="F173" s="232">
        <f t="shared" si="31"/>
        <v>127.60701489722798</v>
      </c>
    </row>
    <row r="174" spans="1:6" ht="12.75" customHeight="1" x14ac:dyDescent="0.2">
      <c r="A174" s="230">
        <v>3225</v>
      </c>
      <c r="B174" s="192" t="s">
        <v>392</v>
      </c>
      <c r="C174" s="34" t="s">
        <v>393</v>
      </c>
      <c r="D174" s="233">
        <v>1024.1500000000001</v>
      </c>
      <c r="E174" s="233">
        <v>436.43</v>
      </c>
      <c r="F174" s="232">
        <f t="shared" si="31"/>
        <v>42.613874920665914</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c r="F176" s="232" t="str">
        <f t="shared" si="31"/>
        <v>-</v>
      </c>
    </row>
    <row r="177" spans="1:6" ht="12.75" customHeight="1" x14ac:dyDescent="0.2">
      <c r="A177" s="230">
        <v>323</v>
      </c>
      <c r="B177" s="192" t="s">
        <v>398</v>
      </c>
      <c r="C177" s="34" t="s">
        <v>399</v>
      </c>
      <c r="D177" s="231">
        <f t="shared" ref="D177:E177" si="42">SUM(D178:D186)</f>
        <v>4954.3900000000003</v>
      </c>
      <c r="E177" s="231">
        <f t="shared" si="42"/>
        <v>4507.79</v>
      </c>
      <c r="F177" s="232">
        <f t="shared" si="31"/>
        <v>90.985772214137356</v>
      </c>
    </row>
    <row r="178" spans="1:6" ht="12.75" customHeight="1" x14ac:dyDescent="0.2">
      <c r="A178" s="230">
        <v>3231</v>
      </c>
      <c r="B178" s="192" t="s">
        <v>400</v>
      </c>
      <c r="C178" s="34" t="s">
        <v>401</v>
      </c>
      <c r="D178" s="233">
        <v>339.9</v>
      </c>
      <c r="E178" s="233">
        <v>300.25</v>
      </c>
      <c r="F178" s="232">
        <f t="shared" si="31"/>
        <v>88.334804354221845</v>
      </c>
    </row>
    <row r="179" spans="1:6" ht="12.75" customHeight="1" x14ac:dyDescent="0.2">
      <c r="A179" s="230">
        <v>3232</v>
      </c>
      <c r="B179" s="192" t="s">
        <v>402</v>
      </c>
      <c r="C179" s="34" t="s">
        <v>403</v>
      </c>
      <c r="D179" s="233">
        <v>584.15</v>
      </c>
      <c r="E179" s="233">
        <v>607.38</v>
      </c>
      <c r="F179" s="232">
        <f t="shared" si="31"/>
        <v>103.9767183086536</v>
      </c>
    </row>
    <row r="180" spans="1:6" ht="12.75" customHeight="1" x14ac:dyDescent="0.2">
      <c r="A180" s="230">
        <v>3233</v>
      </c>
      <c r="B180" s="192" t="s">
        <v>404</v>
      </c>
      <c r="C180" s="34" t="s">
        <v>405</v>
      </c>
      <c r="D180" s="233">
        <v>586.1</v>
      </c>
      <c r="E180" s="233"/>
      <c r="F180" s="232">
        <f t="shared" si="31"/>
        <v>0</v>
      </c>
    </row>
    <row r="181" spans="1:6" ht="12.75" customHeight="1" x14ac:dyDescent="0.2">
      <c r="A181" s="230">
        <v>3234</v>
      </c>
      <c r="B181" s="192" t="s">
        <v>406</v>
      </c>
      <c r="C181" s="34" t="s">
        <v>407</v>
      </c>
      <c r="D181" s="233">
        <v>1786.35</v>
      </c>
      <c r="E181" s="233">
        <v>1861.78</v>
      </c>
      <c r="F181" s="232">
        <f t="shared" si="31"/>
        <v>104.2225767626725</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950.64</v>
      </c>
      <c r="E183" s="233">
        <v>691.99</v>
      </c>
      <c r="F183" s="232">
        <f t="shared" si="31"/>
        <v>72.792013801228649</v>
      </c>
    </row>
    <row r="184" spans="1:6" ht="12.75" customHeight="1" x14ac:dyDescent="0.2">
      <c r="A184" s="230">
        <v>3237</v>
      </c>
      <c r="B184" s="192" t="s">
        <v>412</v>
      </c>
      <c r="C184" s="34" t="s">
        <v>413</v>
      </c>
      <c r="D184" s="233">
        <v>408.62</v>
      </c>
      <c r="E184" s="233">
        <v>648</v>
      </c>
      <c r="F184" s="232">
        <f t="shared" si="31"/>
        <v>158.58254613087954</v>
      </c>
    </row>
    <row r="185" spans="1:6" ht="12.75" customHeight="1" x14ac:dyDescent="0.2">
      <c r="A185" s="230">
        <v>3238</v>
      </c>
      <c r="B185" s="192" t="s">
        <v>414</v>
      </c>
      <c r="C185" s="34" t="s">
        <v>415</v>
      </c>
      <c r="D185" s="233">
        <v>298.63</v>
      </c>
      <c r="E185" s="233">
        <v>398.39</v>
      </c>
      <c r="F185" s="232">
        <f t="shared" si="31"/>
        <v>133.40588688343436</v>
      </c>
    </row>
    <row r="186" spans="1:6" ht="12.75" customHeight="1" x14ac:dyDescent="0.2">
      <c r="A186" s="230">
        <v>3239</v>
      </c>
      <c r="B186" s="192" t="s">
        <v>416</v>
      </c>
      <c r="C186" s="34" t="s">
        <v>417</v>
      </c>
      <c r="D186" s="233">
        <v>0</v>
      </c>
      <c r="E186" s="233"/>
      <c r="F186" s="232" t="str">
        <f t="shared" si="31"/>
        <v>-</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1589.8</v>
      </c>
      <c r="E188" s="231">
        <f t="shared" si="43"/>
        <v>1093.9199999999998</v>
      </c>
      <c r="F188" s="232">
        <f t="shared" si="31"/>
        <v>68.808655176751785</v>
      </c>
    </row>
    <row r="189" spans="1:6" ht="12.75" customHeight="1" x14ac:dyDescent="0.2">
      <c r="A189" s="230">
        <v>3291</v>
      </c>
      <c r="B189" s="234" t="s">
        <v>422</v>
      </c>
      <c r="C189" s="34" t="s">
        <v>423</v>
      </c>
      <c r="D189" s="233">
        <v>1414.88</v>
      </c>
      <c r="E189" s="233">
        <v>930.38</v>
      </c>
      <c r="F189" s="232">
        <f t="shared" si="31"/>
        <v>65.756813298654293</v>
      </c>
    </row>
    <row r="190" spans="1:6" ht="12.75" customHeight="1" x14ac:dyDescent="0.2">
      <c r="A190" s="230">
        <v>3292</v>
      </c>
      <c r="B190" s="192" t="s">
        <v>424</v>
      </c>
      <c r="C190" s="34" t="s">
        <v>425</v>
      </c>
      <c r="D190" s="233">
        <v>0</v>
      </c>
      <c r="E190" s="233"/>
      <c r="F190" s="232" t="str">
        <f t="shared" si="31"/>
        <v>-</v>
      </c>
    </row>
    <row r="191" spans="1:6" ht="12.75" customHeight="1" x14ac:dyDescent="0.2">
      <c r="A191" s="230">
        <v>3293</v>
      </c>
      <c r="B191" s="192" t="s">
        <v>426</v>
      </c>
      <c r="C191" s="34" t="s">
        <v>427</v>
      </c>
      <c r="D191" s="233">
        <v>79.36</v>
      </c>
      <c r="E191" s="233">
        <v>54.69</v>
      </c>
      <c r="F191" s="232">
        <f t="shared" si="31"/>
        <v>68.913810483870961</v>
      </c>
    </row>
    <row r="192" spans="1:6" ht="12.75" customHeight="1" x14ac:dyDescent="0.2">
      <c r="A192" s="230">
        <v>3294</v>
      </c>
      <c r="B192" s="192" t="s">
        <v>428</v>
      </c>
      <c r="C192" s="34" t="s">
        <v>429</v>
      </c>
      <c r="D192" s="233">
        <v>0</v>
      </c>
      <c r="E192" s="233">
        <v>13.27</v>
      </c>
      <c r="F192" s="232" t="str">
        <f t="shared" si="31"/>
        <v>-</v>
      </c>
    </row>
    <row r="193" spans="1:6" ht="12.75" customHeight="1" x14ac:dyDescent="0.2">
      <c r="A193" s="230">
        <v>3295</v>
      </c>
      <c r="B193" s="192" t="s">
        <v>430</v>
      </c>
      <c r="C193" s="34" t="s">
        <v>431</v>
      </c>
      <c r="D193" s="233">
        <v>95.56</v>
      </c>
      <c r="E193" s="233">
        <v>95.58</v>
      </c>
      <c r="F193" s="232">
        <f t="shared" si="31"/>
        <v>100.02092925910422</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0</v>
      </c>
      <c r="E195" s="233"/>
      <c r="F195" s="232" t="str">
        <f t="shared" si="31"/>
        <v>-</v>
      </c>
    </row>
    <row r="196" spans="1:6" ht="12.75" customHeight="1" x14ac:dyDescent="0.2">
      <c r="A196" s="230">
        <v>34</v>
      </c>
      <c r="B196" s="234" t="s">
        <v>436</v>
      </c>
      <c r="C196" s="34" t="s">
        <v>437</v>
      </c>
      <c r="D196" s="231">
        <f t="shared" ref="D196:E196" si="44">D197+D202+D210</f>
        <v>592.49</v>
      </c>
      <c r="E196" s="231">
        <f t="shared" si="44"/>
        <v>537.58999999999992</v>
      </c>
      <c r="F196" s="232">
        <f t="shared" si="31"/>
        <v>90.734020827355721</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592.49</v>
      </c>
      <c r="E210" s="231">
        <f t="shared" si="47"/>
        <v>537.58999999999992</v>
      </c>
      <c r="F210" s="232">
        <f t="shared" si="31"/>
        <v>90.734020827355721</v>
      </c>
    </row>
    <row r="211" spans="1:6" ht="12.75" customHeight="1" x14ac:dyDescent="0.2">
      <c r="A211" s="230">
        <v>3431</v>
      </c>
      <c r="B211" s="234" t="s">
        <v>466</v>
      </c>
      <c r="C211" s="34" t="s">
        <v>467</v>
      </c>
      <c r="D211" s="233">
        <v>539.38</v>
      </c>
      <c r="E211" s="233">
        <v>537.55999999999995</v>
      </c>
      <c r="F211" s="232">
        <f t="shared" si="31"/>
        <v>99.66257554970521</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0.02</v>
      </c>
      <c r="E213" s="233">
        <v>0.03</v>
      </c>
      <c r="F213" s="232">
        <f t="shared" si="31"/>
        <v>150</v>
      </c>
    </row>
    <row r="214" spans="1:6" ht="12.75" customHeight="1" x14ac:dyDescent="0.2">
      <c r="A214" s="230">
        <v>3434</v>
      </c>
      <c r="B214" s="192" t="s">
        <v>472</v>
      </c>
      <c r="C214" s="34" t="s">
        <v>473</v>
      </c>
      <c r="D214" s="233">
        <v>53.09</v>
      </c>
      <c r="E214" s="233"/>
      <c r="F214" s="232">
        <f t="shared" si="31"/>
        <v>0</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123324.83</v>
      </c>
      <c r="E289" s="231">
        <f t="shared" si="79"/>
        <v>127177.22</v>
      </c>
      <c r="F289" s="232">
        <f t="shared" si="76"/>
        <v>103.12377483107011</v>
      </c>
    </row>
    <row r="290" spans="1:6" ht="12.75" customHeight="1" x14ac:dyDescent="0.2">
      <c r="A290" s="230" t="s">
        <v>609</v>
      </c>
      <c r="B290" s="192" t="s">
        <v>620</v>
      </c>
      <c r="C290" s="34" t="s">
        <v>621</v>
      </c>
      <c r="D290" s="231">
        <f>IF(D6&gt;=D289,D6-D289,0)</f>
        <v>0</v>
      </c>
      <c r="E290" s="231">
        <f>IF(E6&gt;=E289,E6-E289,0)</f>
        <v>0</v>
      </c>
      <c r="F290" s="232" t="str">
        <f t="shared" si="76"/>
        <v>-</v>
      </c>
    </row>
    <row r="291" spans="1:6" ht="12.75" customHeight="1" x14ac:dyDescent="0.2">
      <c r="A291" s="230" t="s">
        <v>609</v>
      </c>
      <c r="B291" s="192" t="s">
        <v>622</v>
      </c>
      <c r="C291" s="34" t="s">
        <v>623</v>
      </c>
      <c r="D291" s="231">
        <f>IF(D289&gt;=D6,D289-D6,0)</f>
        <v>7858.3000000000029</v>
      </c>
      <c r="E291" s="231">
        <f>IF(E289&gt;=E6,E289-E6,0)</f>
        <v>15757.819999999992</v>
      </c>
      <c r="F291" s="232">
        <f t="shared" si="76"/>
        <v>200.52454093124453</v>
      </c>
    </row>
    <row r="292" spans="1:6" ht="12.75" customHeight="1" x14ac:dyDescent="0.2">
      <c r="A292" s="230">
        <v>92211</v>
      </c>
      <c r="B292" s="192" t="s">
        <v>624</v>
      </c>
      <c r="C292" s="34" t="s">
        <v>625</v>
      </c>
      <c r="D292" s="233">
        <v>0</v>
      </c>
      <c r="E292" s="233">
        <v>8299.06</v>
      </c>
      <c r="F292" s="232" t="str">
        <f t="shared" si="76"/>
        <v>-</v>
      </c>
    </row>
    <row r="293" spans="1:6" ht="12.75" customHeight="1" x14ac:dyDescent="0.2">
      <c r="A293" s="230">
        <v>92221</v>
      </c>
      <c r="B293" s="192" t="s">
        <v>626</v>
      </c>
      <c r="C293" s="34" t="s">
        <v>627</v>
      </c>
      <c r="D293" s="233">
        <v>2682.74</v>
      </c>
      <c r="E293" s="233"/>
      <c r="F293" s="232">
        <f t="shared" si="76"/>
        <v>0</v>
      </c>
    </row>
    <row r="294" spans="1:6" ht="12.75" customHeight="1" x14ac:dyDescent="0.2">
      <c r="A294" s="230">
        <v>96</v>
      </c>
      <c r="B294" s="192" t="s">
        <v>628</v>
      </c>
      <c r="C294" s="34" t="s">
        <v>629</v>
      </c>
      <c r="D294" s="233">
        <v>0</v>
      </c>
      <c r="E294" s="233">
        <v>2219.0500000000002</v>
      </c>
      <c r="F294" s="232" t="str">
        <f t="shared" si="76"/>
        <v>-</v>
      </c>
    </row>
    <row r="295" spans="1:6" ht="24" x14ac:dyDescent="0.2">
      <c r="A295" s="230">
        <v>9661</v>
      </c>
      <c r="B295" s="192" t="s">
        <v>630</v>
      </c>
      <c r="C295" s="34" t="s">
        <v>631</v>
      </c>
      <c r="D295" s="233">
        <v>33.18</v>
      </c>
      <c r="E295" s="233"/>
      <c r="F295" s="232">
        <f t="shared" si="76"/>
        <v>0</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721.68</v>
      </c>
      <c r="E350" s="231">
        <f t="shared" si="95"/>
        <v>2328.87</v>
      </c>
      <c r="F350" s="232">
        <f t="shared" si="81"/>
        <v>322.70119720651815</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721.68</v>
      </c>
      <c r="E363" s="231">
        <f t="shared" si="99"/>
        <v>2328.87</v>
      </c>
      <c r="F363" s="232">
        <f t="shared" si="81"/>
        <v>322.70119720651815</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721.68</v>
      </c>
      <c r="E369" s="231">
        <f t="shared" si="101"/>
        <v>2328.87</v>
      </c>
      <c r="F369" s="232">
        <f t="shared" si="81"/>
        <v>322.70119720651815</v>
      </c>
    </row>
    <row r="370" spans="1:6" ht="12.75" customHeight="1" x14ac:dyDescent="0.2">
      <c r="A370" s="230">
        <v>4221</v>
      </c>
      <c r="B370" s="192" t="s">
        <v>675</v>
      </c>
      <c r="C370" s="34" t="s">
        <v>767</v>
      </c>
      <c r="D370" s="233">
        <v>0</v>
      </c>
      <c r="E370" s="233">
        <v>683.75</v>
      </c>
      <c r="F370" s="232" t="str">
        <f t="shared" si="81"/>
        <v>-</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721.68</v>
      </c>
      <c r="E376" s="233">
        <v>1645.12</v>
      </c>
      <c r="F376" s="232">
        <f t="shared" si="81"/>
        <v>227.95698924731184</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721.68</v>
      </c>
      <c r="E408" s="231">
        <f t="shared" si="111"/>
        <v>2328.87</v>
      </c>
      <c r="F408" s="232">
        <f t="shared" si="81"/>
        <v>322.70119720651815</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v>848.3</v>
      </c>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115466.53</v>
      </c>
      <c r="E412" s="231">
        <f>E6+E298</f>
        <v>111419.40000000001</v>
      </c>
      <c r="F412" s="232">
        <f t="shared" si="81"/>
        <v>96.494975643591275</v>
      </c>
    </row>
    <row r="413" spans="1:6" ht="12.75" customHeight="1" x14ac:dyDescent="0.2">
      <c r="A413" s="230" t="s">
        <v>609</v>
      </c>
      <c r="B413" s="192" t="s">
        <v>832</v>
      </c>
      <c r="C413" s="34" t="s">
        <v>833</v>
      </c>
      <c r="D413" s="231">
        <f t="shared" ref="D413:E413" si="112">D289+D350</f>
        <v>124046.51</v>
      </c>
      <c r="E413" s="231">
        <f t="shared" si="112"/>
        <v>129506.09</v>
      </c>
      <c r="F413" s="232">
        <f t="shared" si="81"/>
        <v>104.40123627823145</v>
      </c>
    </row>
    <row r="414" spans="1:6" ht="12.75" customHeight="1" x14ac:dyDescent="0.2">
      <c r="A414" s="230" t="s">
        <v>609</v>
      </c>
      <c r="B414" s="192" t="s">
        <v>834</v>
      </c>
      <c r="C414" s="34" t="s">
        <v>835</v>
      </c>
      <c r="D414" s="231">
        <f t="shared" ref="D414:E414" si="113">IF(D412&gt;=D413,D412-D413,0)</f>
        <v>0</v>
      </c>
      <c r="E414" s="231">
        <f t="shared" si="113"/>
        <v>0</v>
      </c>
      <c r="F414" s="232" t="str">
        <f t="shared" si="81"/>
        <v>-</v>
      </c>
    </row>
    <row r="415" spans="1:6" ht="12.75" customHeight="1" x14ac:dyDescent="0.2">
      <c r="A415" s="230" t="s">
        <v>609</v>
      </c>
      <c r="B415" s="192" t="s">
        <v>836</v>
      </c>
      <c r="C415" s="34" t="s">
        <v>837</v>
      </c>
      <c r="D415" s="231">
        <f t="shared" ref="D415:E415" si="114">IF(D413&gt;=D412,D413-D412,0)</f>
        <v>8579.9799999999959</v>
      </c>
      <c r="E415" s="231">
        <f t="shared" si="114"/>
        <v>18086.689999999988</v>
      </c>
      <c r="F415" s="232">
        <f t="shared" si="81"/>
        <v>210.80107412837791</v>
      </c>
    </row>
    <row r="416" spans="1:6" ht="12.75" customHeight="1" x14ac:dyDescent="0.2">
      <c r="A416" s="240" t="s">
        <v>838</v>
      </c>
      <c r="B416" s="234" t="s">
        <v>839</v>
      </c>
      <c r="C416" s="241" t="s">
        <v>840</v>
      </c>
      <c r="D416" s="231">
        <f t="shared" ref="D416:E416" si="115">IF(D292-D293+D409-D410&gt;=0,D292-D293+D409-D410,0)</f>
        <v>0</v>
      </c>
      <c r="E416" s="231">
        <f t="shared" si="115"/>
        <v>7450.7599999999993</v>
      </c>
      <c r="F416" s="232" t="str">
        <f t="shared" si="81"/>
        <v>-</v>
      </c>
    </row>
    <row r="417" spans="1:6" ht="12.75" customHeight="1" x14ac:dyDescent="0.2">
      <c r="A417" s="240" t="s">
        <v>838</v>
      </c>
      <c r="B417" s="192" t="s">
        <v>841</v>
      </c>
      <c r="C417" s="241" t="s">
        <v>842</v>
      </c>
      <c r="D417" s="231">
        <f t="shared" ref="D417:E417" si="116">IF(D293-D292+D410-D409&gt;=0,D293-D292+D410-D409,0)</f>
        <v>2682.74</v>
      </c>
      <c r="E417" s="231">
        <f t="shared" si="116"/>
        <v>0</v>
      </c>
      <c r="F417" s="232">
        <f t="shared" si="81"/>
        <v>0</v>
      </c>
    </row>
    <row r="418" spans="1:6" ht="12.75" customHeight="1" x14ac:dyDescent="0.2">
      <c r="A418" s="235" t="s">
        <v>843</v>
      </c>
      <c r="B418" s="236" t="s">
        <v>844</v>
      </c>
      <c r="C418" s="35" t="s">
        <v>845</v>
      </c>
      <c r="D418" s="242">
        <f t="shared" ref="D418:E418" si="117">D294+D411</f>
        <v>0</v>
      </c>
      <c r="E418" s="242">
        <f t="shared" si="117"/>
        <v>2219.0500000000002</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115466.53</v>
      </c>
      <c r="E639" s="231">
        <f t="shared" si="180"/>
        <v>111419.40000000001</v>
      </c>
      <c r="F639" s="232">
        <f t="shared" si="119"/>
        <v>96.494975643591275</v>
      </c>
    </row>
    <row r="640" spans="1:6" ht="12.75" customHeight="1" x14ac:dyDescent="0.2">
      <c r="A640" s="230" t="s">
        <v>609</v>
      </c>
      <c r="B640" s="192" t="s">
        <v>1278</v>
      </c>
      <c r="C640" s="34" t="s">
        <v>1279</v>
      </c>
      <c r="D640" s="231">
        <f t="shared" ref="D640:E640" si="181">D413+D528</f>
        <v>124046.51</v>
      </c>
      <c r="E640" s="231">
        <f t="shared" si="181"/>
        <v>129506.09</v>
      </c>
      <c r="F640" s="232">
        <f t="shared" si="119"/>
        <v>104.40123627823145</v>
      </c>
    </row>
    <row r="641" spans="1:6" ht="12.75" customHeight="1" x14ac:dyDescent="0.2">
      <c r="A641" s="230" t="s">
        <v>609</v>
      </c>
      <c r="B641" s="192" t="s">
        <v>1280</v>
      </c>
      <c r="C641" s="34" t="s">
        <v>1281</v>
      </c>
      <c r="D641" s="231">
        <f t="shared" ref="D641:E641" si="182">IF(D639&gt;=D640,D639-D640,0)</f>
        <v>0</v>
      </c>
      <c r="E641" s="231">
        <f t="shared" si="182"/>
        <v>0</v>
      </c>
      <c r="F641" s="232" t="str">
        <f t="shared" si="119"/>
        <v>-</v>
      </c>
    </row>
    <row r="642" spans="1:6" ht="12.75" customHeight="1" x14ac:dyDescent="0.2">
      <c r="A642" s="230" t="s">
        <v>609</v>
      </c>
      <c r="B642" s="192" t="s">
        <v>1282</v>
      </c>
      <c r="C642" s="34" t="s">
        <v>1283</v>
      </c>
      <c r="D642" s="231">
        <f t="shared" ref="D642:E642" si="183">IF(D640&gt;=D639,D640-D639,0)</f>
        <v>8579.9799999999959</v>
      </c>
      <c r="E642" s="231">
        <f t="shared" si="183"/>
        <v>18086.689999999988</v>
      </c>
      <c r="F642" s="232">
        <f t="shared" si="119"/>
        <v>210.80107412837791</v>
      </c>
    </row>
    <row r="643" spans="1:6" ht="24" x14ac:dyDescent="0.2">
      <c r="A643" s="240" t="s">
        <v>1284</v>
      </c>
      <c r="B643" s="192" t="s">
        <v>1285</v>
      </c>
      <c r="C643" s="241" t="s">
        <v>1284</v>
      </c>
      <c r="D643" s="231">
        <f t="shared" ref="D643:E643" si="184">IF(D416-D417+D637-D638&gt;=0,D416-D417+D637-D638,0)</f>
        <v>0</v>
      </c>
      <c r="E643" s="231">
        <f t="shared" si="184"/>
        <v>7450.7599999999993</v>
      </c>
      <c r="F643" s="232" t="str">
        <f t="shared" si="119"/>
        <v>-</v>
      </c>
    </row>
    <row r="644" spans="1:6" ht="24" x14ac:dyDescent="0.2">
      <c r="A644" s="240" t="s">
        <v>1286</v>
      </c>
      <c r="B644" s="192" t="s">
        <v>1287</v>
      </c>
      <c r="C644" s="241" t="s">
        <v>1286</v>
      </c>
      <c r="D644" s="231">
        <f t="shared" ref="D644:E644" si="185">IF(D417-D416+D638-D637&gt;=0,D417-D416+D638-D637,0)</f>
        <v>2682.74</v>
      </c>
      <c r="E644" s="231">
        <f t="shared" si="185"/>
        <v>0</v>
      </c>
      <c r="F644" s="232">
        <f t="shared" si="119"/>
        <v>0</v>
      </c>
    </row>
    <row r="645" spans="1:6" ht="24" x14ac:dyDescent="0.2">
      <c r="A645" s="230" t="s">
        <v>609</v>
      </c>
      <c r="B645" s="192" t="s">
        <v>1288</v>
      </c>
      <c r="C645" s="34" t="s">
        <v>1289</v>
      </c>
      <c r="D645" s="231">
        <f t="shared" ref="D645:E645" si="186">IF(D641+D643-D642-D644&gt;=0,D641+D643-D642-D644,0)</f>
        <v>0</v>
      </c>
      <c r="E645" s="231">
        <f t="shared" si="186"/>
        <v>0</v>
      </c>
      <c r="F645" s="232" t="str">
        <f t="shared" si="119"/>
        <v>-</v>
      </c>
    </row>
    <row r="646" spans="1:6" ht="24" x14ac:dyDescent="0.2">
      <c r="A646" s="230" t="s">
        <v>609</v>
      </c>
      <c r="B646" s="192" t="s">
        <v>1290</v>
      </c>
      <c r="C646" s="34" t="s">
        <v>1291</v>
      </c>
      <c r="D646" s="231">
        <f t="shared" ref="D646:E646" si="187">IF(D642+D644-D641-D643&gt;=0,D642+D644-D641-D643,0)</f>
        <v>11262.719999999996</v>
      </c>
      <c r="E646" s="231">
        <f t="shared" si="187"/>
        <v>10635.929999999989</v>
      </c>
      <c r="F646" s="232">
        <f t="shared" si="119"/>
        <v>94.434825690419316</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1351.04</v>
      </c>
      <c r="E649" s="233">
        <v>19490.32</v>
      </c>
      <c r="F649" s="232">
        <f t="shared" ref="F649:F724" si="188">IF(D649&lt;&gt;0,IF(E649/D649&gt;=100,"&gt;&gt;100",E649/D649*100),"-")</f>
        <v>1442.6160587399338</v>
      </c>
    </row>
    <row r="650" spans="1:6" ht="12.75" customHeight="1" x14ac:dyDescent="0.2">
      <c r="A650" s="230" t="s">
        <v>1297</v>
      </c>
      <c r="B650" s="192" t="s">
        <v>1298</v>
      </c>
      <c r="C650" s="34" t="s">
        <v>1297</v>
      </c>
      <c r="D650" s="233">
        <v>118086.69</v>
      </c>
      <c r="E650" s="233">
        <v>116111.11</v>
      </c>
      <c r="F650" s="232">
        <f t="shared" si="188"/>
        <v>98.327008742475556</v>
      </c>
    </row>
    <row r="651" spans="1:6" ht="12.75" customHeight="1" x14ac:dyDescent="0.2">
      <c r="A651" s="230" t="s">
        <v>1299</v>
      </c>
      <c r="B651" s="192" t="s">
        <v>1300</v>
      </c>
      <c r="C651" s="34" t="s">
        <v>1299</v>
      </c>
      <c r="D651" s="233">
        <v>118569</v>
      </c>
      <c r="E651" s="233">
        <v>134432.34</v>
      </c>
      <c r="F651" s="232">
        <f t="shared" si="188"/>
        <v>113.37899450952608</v>
      </c>
    </row>
    <row r="652" spans="1:6" ht="24" x14ac:dyDescent="0.2">
      <c r="A652" s="230">
        <v>11</v>
      </c>
      <c r="B652" s="192" t="s">
        <v>1301</v>
      </c>
      <c r="C652" s="34" t="s">
        <v>1302</v>
      </c>
      <c r="D652" s="231">
        <f t="shared" ref="D652:E652" si="189">+D649+D650-D651</f>
        <v>868.72999999999593</v>
      </c>
      <c r="E652" s="231">
        <f t="shared" si="189"/>
        <v>1169.0899999999965</v>
      </c>
      <c r="F652" s="232">
        <f t="shared" si="188"/>
        <v>134.57460891186005</v>
      </c>
    </row>
    <row r="653" spans="1:6" ht="24" x14ac:dyDescent="0.2">
      <c r="A653" s="230" t="s">
        <v>609</v>
      </c>
      <c r="B653" s="192" t="s">
        <v>1303</v>
      </c>
      <c r="C653" s="34" t="s">
        <v>1304</v>
      </c>
      <c r="D653" s="243">
        <v>0</v>
      </c>
      <c r="E653" s="243"/>
      <c r="F653" s="232" t="str">
        <f t="shared" si="188"/>
        <v>-</v>
      </c>
    </row>
    <row r="654" spans="1:6" ht="24" x14ac:dyDescent="0.2">
      <c r="A654" s="230" t="s">
        <v>609</v>
      </c>
      <c r="B654" s="192" t="s">
        <v>1305</v>
      </c>
      <c r="C654" s="34" t="s">
        <v>1306</v>
      </c>
      <c r="D654" s="243">
        <v>11</v>
      </c>
      <c r="E654" s="243">
        <v>11</v>
      </c>
      <c r="F654" s="232">
        <f t="shared" si="188"/>
        <v>100</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8</v>
      </c>
      <c r="E656" s="243">
        <v>10</v>
      </c>
      <c r="F656" s="232">
        <f t="shared" si="188"/>
        <v>125</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191.12</v>
      </c>
      <c r="E675" s="233">
        <v>129.6</v>
      </c>
      <c r="F675" s="232">
        <f t="shared" si="188"/>
        <v>67.810799497697786</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v>331.81</v>
      </c>
      <c r="F717" s="232" t="str">
        <f t="shared" si="188"/>
        <v>-</v>
      </c>
    </row>
    <row r="718" spans="1:6" ht="12.75" customHeight="1" x14ac:dyDescent="0.2">
      <c r="A718" s="230">
        <v>32121</v>
      </c>
      <c r="B718" s="192" t="s">
        <v>1416</v>
      </c>
      <c r="C718" s="34" t="s">
        <v>1417</v>
      </c>
      <c r="D718" s="233">
        <v>4518.22</v>
      </c>
      <c r="E718" s="233">
        <v>4973.6400000000003</v>
      </c>
      <c r="F718" s="232">
        <f t="shared" si="188"/>
        <v>110.07963312986087</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87.6</v>
      </c>
      <c r="E720" s="233">
        <v>161.26</v>
      </c>
      <c r="F720" s="232">
        <f t="shared" si="188"/>
        <v>184.08675799086757</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299.62</v>
      </c>
      <c r="E722" s="233"/>
      <c r="F722" s="232">
        <f t="shared" si="188"/>
        <v>0</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1414.88</v>
      </c>
      <c r="E725" s="233">
        <v>930.38</v>
      </c>
      <c r="F725" s="232">
        <f t="shared" ref="F725:F979" si="190">IF(D725&lt;&gt;0,IF(E725/D725&gt;=100,"&gt;&gt;100",E725/D725*100),"-")</f>
        <v>65.756813298654293</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0</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0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4</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NE</v>
      </c>
      <c r="O3" s="276">
        <f>RefStr!C6</f>
        <v>27870</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0</v>
      </c>
      <c r="N217" s="252"/>
      <c r="O217" s="252"/>
      <c r="P217" s="252"/>
    </row>
    <row r="218" spans="1:16" ht="30" customHeight="1" x14ac:dyDescent="0.2">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0</v>
      </c>
      <c r="M219" s="252">
        <f>IF(AND('PR-RAS'!E184&gt;0,SUM('PR-RAS'!E721:E723)=0),1,0)</f>
        <v>1</v>
      </c>
      <c r="N219" s="252"/>
      <c r="O219" s="252"/>
      <c r="P219" s="252"/>
    </row>
    <row r="220" spans="1:16" ht="30" customHeight="1" x14ac:dyDescent="0.2">
      <c r="A220" s="75">
        <v>183</v>
      </c>
      <c r="B220" s="76" t="str">
        <f t="shared" si="19"/>
        <v>O.K.</v>
      </c>
      <c r="C220" s="195" t="s">
        <v>3226</v>
      </c>
      <c r="D220" s="74"/>
      <c r="E220" s="252">
        <f t="shared" si="20"/>
        <v>0</v>
      </c>
      <c r="F220" s="252">
        <f t="shared" si="21"/>
        <v>0</v>
      </c>
      <c r="G220" s="252"/>
      <c r="H220" s="252"/>
      <c r="I220" s="252"/>
      <c r="J220" s="252"/>
      <c r="K220" s="252"/>
      <c r="L220" s="252">
        <f>IF(AND('PR-RAS'!D186&gt;0,'PR-RAS'!D724=0),1,0)</f>
        <v>0</v>
      </c>
      <c r="M220" s="252">
        <f>IF(AND('PR-RAS'!E186&gt;0,'PR-RAS'!E724=0),1,0)</f>
        <v>0</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0</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cp:lastModifiedBy>
  <cp:revision/>
  <dcterms:created xsi:type="dcterms:W3CDTF">2022-04-01T05:14:30Z</dcterms:created>
  <dcterms:modified xsi:type="dcterms:W3CDTF">2023-10-04T10:24:36Z</dcterms:modified>
  <cp:category/>
  <cp:contentStatus/>
</cp:coreProperties>
</file>