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orisnik\Desktop\OPĆINA\FINANCIJSKI IZVJEŠTAJI\2023\"/>
    </mc:Choice>
  </mc:AlternateContent>
  <xr:revisionPtr revIDLastSave="0" documentId="13_ncr:1_{EECAA1E6-E3A5-477A-9F48-90D6C15986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823" i="4" l="1"/>
  <c r="H67" i="9" s="1"/>
  <c r="E764" i="4"/>
  <c r="H58" i="9" s="1"/>
  <c r="E763" i="4"/>
  <c r="L1429" i="9"/>
  <c r="J1429" i="9"/>
  <c r="F299" i="9"/>
  <c r="F298" i="9"/>
  <c r="F297" i="9"/>
  <c r="F296" i="9" s="1"/>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F275" i="9" s="1"/>
  <c r="H280" i="9"/>
  <c r="G280" i="9"/>
  <c r="E280" i="9" s="1"/>
  <c r="B280" i="9" s="1"/>
  <c r="F280" i="9"/>
  <c r="H279" i="9"/>
  <c r="G279" i="9"/>
  <c r="F279" i="9"/>
  <c r="F278" i="9"/>
  <c r="F277" i="9"/>
  <c r="F276" i="9"/>
  <c r="F274" i="9"/>
  <c r="L273" i="9"/>
  <c r="F273" i="9" s="1"/>
  <c r="H273" i="9"/>
  <c r="I272" i="9"/>
  <c r="E272" i="9" s="1"/>
  <c r="B272" i="9" s="1"/>
  <c r="H272" i="9"/>
  <c r="F272" i="9"/>
  <c r="E271" i="9"/>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E225" i="9"/>
  <c r="M224" i="9"/>
  <c r="L224" i="9"/>
  <c r="F224" i="9"/>
  <c r="B224" i="9" s="1"/>
  <c r="E224" i="9"/>
  <c r="M223" i="9"/>
  <c r="L223" i="9"/>
  <c r="F223" i="9" s="1"/>
  <c r="E223" i="9"/>
  <c r="B223" i="9" s="1"/>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B145" i="9" s="1"/>
  <c r="H144" i="9"/>
  <c r="G144" i="9"/>
  <c r="E144" i="9" s="1"/>
  <c r="B144" i="9" s="1"/>
  <c r="F144" i="9"/>
  <c r="H143" i="9"/>
  <c r="G143" i="9"/>
  <c r="F143" i="9"/>
  <c r="F142" i="9"/>
  <c r="H141" i="9"/>
  <c r="G141" i="9"/>
  <c r="F141" i="9"/>
  <c r="E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F128" i="9"/>
  <c r="B128" i="9"/>
  <c r="H127" i="9"/>
  <c r="E127" i="9" s="1"/>
  <c r="G127" i="9"/>
  <c r="F127" i="9"/>
  <c r="B127" i="9"/>
  <c r="H126" i="9"/>
  <c r="G126" i="9"/>
  <c r="F126" i="9"/>
  <c r="E126" i="9"/>
  <c r="B126" i="9" s="1"/>
  <c r="H125" i="9"/>
  <c r="G125" i="9"/>
  <c r="E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H111" i="9"/>
  <c r="E111" i="9" s="1"/>
  <c r="B111" i="9" s="1"/>
  <c r="G111" i="9"/>
  <c r="F111" i="9"/>
  <c r="H110" i="9"/>
  <c r="G110" i="9"/>
  <c r="F110" i="9"/>
  <c r="E110" i="9"/>
  <c r="B110" i="9" s="1"/>
  <c r="H109" i="9"/>
  <c r="G109" i="9"/>
  <c r="E109" i="9" s="1"/>
  <c r="B109" i="9" s="1"/>
  <c r="F109" i="9"/>
  <c r="H108" i="9"/>
  <c r="G108" i="9"/>
  <c r="E108" i="9" s="1"/>
  <c r="F108" i="9"/>
  <c r="H107" i="9"/>
  <c r="G107" i="9"/>
  <c r="E107" i="9" s="1"/>
  <c r="B107" i="9" s="1"/>
  <c r="F107" i="9"/>
  <c r="H106" i="9"/>
  <c r="E106" i="9" s="1"/>
  <c r="B106" i="9" s="1"/>
  <c r="G106" i="9"/>
  <c r="F106" i="9"/>
  <c r="H105" i="9"/>
  <c r="G105" i="9"/>
  <c r="F105" i="9"/>
  <c r="E105" i="9"/>
  <c r="B105" i="9" s="1"/>
  <c r="H104" i="9"/>
  <c r="G104" i="9"/>
  <c r="F104" i="9"/>
  <c r="H103" i="9"/>
  <c r="E103" i="9" s="1"/>
  <c r="G103" i="9"/>
  <c r="F103" i="9"/>
  <c r="B103" i="9"/>
  <c r="H102" i="9"/>
  <c r="G102" i="9"/>
  <c r="F102" i="9"/>
  <c r="E102" i="9"/>
  <c r="B102" i="9" s="1"/>
  <c r="H101" i="9"/>
  <c r="G101" i="9"/>
  <c r="E101" i="9" s="1"/>
  <c r="F101" i="9"/>
  <c r="H100" i="9"/>
  <c r="G100" i="9"/>
  <c r="E100" i="9" s="1"/>
  <c r="F100" i="9"/>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E68" i="9" s="1"/>
  <c r="B68" i="9" s="1"/>
  <c r="G68" i="9"/>
  <c r="F68" i="9"/>
  <c r="G67" i="9"/>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G58" i="9"/>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G25" i="9"/>
  <c r="F25" i="9"/>
  <c r="B25" i="9"/>
  <c r="H24" i="9"/>
  <c r="G24" i="9"/>
  <c r="F24" i="9"/>
  <c r="E24" i="9"/>
  <c r="B24" i="9" s="1"/>
  <c r="H23" i="9"/>
  <c r="G23" i="9"/>
  <c r="E23" i="9" s="1"/>
  <c r="F23" i="9"/>
  <c r="H22" i="9"/>
  <c r="G22" i="9"/>
  <c r="E22" i="9" s="1"/>
  <c r="B22" i="9" s="1"/>
  <c r="F22" i="9"/>
  <c r="H21" i="9"/>
  <c r="G21" i="9"/>
  <c r="F21" i="9"/>
  <c r="F20" i="9"/>
  <c r="F4" i="9"/>
  <c r="O3" i="9"/>
  <c r="G273"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H31" i="3" s="1"/>
  <c r="E38" i="7"/>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78" i="1" s="1"/>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H1576" i="1"/>
  <c r="G1576" i="1"/>
  <c r="C1575" i="1"/>
  <c r="G1575" i="1" s="1"/>
  <c r="C1574" i="1"/>
  <c r="H1574" i="1" s="1"/>
  <c r="C1573" i="1"/>
  <c r="H1572" i="1"/>
  <c r="G1572" i="1"/>
  <c r="C1572" i="1"/>
  <c r="G1571" i="1"/>
  <c r="C1571" i="1"/>
  <c r="H1571" i="1" s="1"/>
  <c r="C1570" i="1"/>
  <c r="C1569" i="1"/>
  <c r="G1569" i="1" s="1"/>
  <c r="H1568" i="1"/>
  <c r="G1568" i="1"/>
  <c r="C1568" i="1"/>
  <c r="H1567" i="1"/>
  <c r="C1567" i="1"/>
  <c r="G1567" i="1" s="1"/>
  <c r="G1566" i="1"/>
  <c r="C1566" i="1"/>
  <c r="H1566" i="1" s="1"/>
  <c r="C1565" i="1"/>
  <c r="H1564" i="1"/>
  <c r="G1564" i="1"/>
  <c r="C1564" i="1"/>
  <c r="H1563" i="1"/>
  <c r="C1563" i="1"/>
  <c r="G1563" i="1" s="1"/>
  <c r="C1562" i="1"/>
  <c r="H1561" i="1"/>
  <c r="C1561" i="1"/>
  <c r="G1561" i="1" s="1"/>
  <c r="H1560" i="1"/>
  <c r="G1560" i="1"/>
  <c r="C1560" i="1"/>
  <c r="C1559" i="1"/>
  <c r="G1559" i="1" s="1"/>
  <c r="C1558" i="1"/>
  <c r="H1558" i="1" s="1"/>
  <c r="C1557" i="1"/>
  <c r="H1556" i="1"/>
  <c r="G1556" i="1"/>
  <c r="C1556" i="1"/>
  <c r="H1555" i="1"/>
  <c r="G1555" i="1"/>
  <c r="C1555" i="1"/>
  <c r="C1554" i="1"/>
  <c r="C1553" i="1"/>
  <c r="G1553" i="1" s="1"/>
  <c r="H1552" i="1"/>
  <c r="G1552" i="1"/>
  <c r="C1552" i="1"/>
  <c r="H1551" i="1"/>
  <c r="C1551" i="1"/>
  <c r="G1551" i="1" s="1"/>
  <c r="G1550" i="1"/>
  <c r="C1550" i="1"/>
  <c r="H1550" i="1" s="1"/>
  <c r="C1549" i="1"/>
  <c r="H1548" i="1"/>
  <c r="G1548" i="1"/>
  <c r="C1548" i="1"/>
  <c r="C1547" i="1"/>
  <c r="G1547" i="1" s="1"/>
  <c r="C1546" i="1"/>
  <c r="H1545" i="1"/>
  <c r="C1545" i="1"/>
  <c r="G1545" i="1" s="1"/>
  <c r="H1544" i="1"/>
  <c r="G1544" i="1"/>
  <c r="C1544" i="1"/>
  <c r="C1543" i="1"/>
  <c r="G1543" i="1" s="1"/>
  <c r="C1542" i="1"/>
  <c r="H1542" i="1" s="1"/>
  <c r="C1541" i="1"/>
  <c r="H1540" i="1"/>
  <c r="G1540" i="1"/>
  <c r="C1540" i="1"/>
  <c r="G1539" i="1"/>
  <c r="C1539" i="1"/>
  <c r="H1539" i="1" s="1"/>
  <c r="C1538" i="1"/>
  <c r="C1537" i="1"/>
  <c r="G1537" i="1" s="1"/>
  <c r="H1536" i="1"/>
  <c r="G1536" i="1"/>
  <c r="C1536" i="1"/>
  <c r="H1535" i="1"/>
  <c r="C1535" i="1"/>
  <c r="G1535" i="1" s="1"/>
  <c r="G1534" i="1"/>
  <c r="C1534" i="1"/>
  <c r="H1534" i="1" s="1"/>
  <c r="C1533" i="1"/>
  <c r="H1532" i="1"/>
  <c r="G1532" i="1"/>
  <c r="C1532" i="1"/>
  <c r="H1531" i="1"/>
  <c r="C1531" i="1"/>
  <c r="G1531" i="1" s="1"/>
  <c r="C1530" i="1"/>
  <c r="H1529" i="1"/>
  <c r="C1529" i="1"/>
  <c r="G1529" i="1" s="1"/>
  <c r="H1528" i="1"/>
  <c r="G1528" i="1"/>
  <c r="C1528" i="1"/>
  <c r="C1527" i="1"/>
  <c r="G1527" i="1" s="1"/>
  <c r="C1526" i="1"/>
  <c r="H1526" i="1" s="1"/>
  <c r="C1525" i="1"/>
  <c r="G1523" i="1"/>
  <c r="C1523" i="1"/>
  <c r="H1523" i="1" s="1"/>
  <c r="G1522" i="1"/>
  <c r="C1522" i="1"/>
  <c r="H1522" i="1" s="1"/>
  <c r="H1521" i="1"/>
  <c r="C1521" i="1"/>
  <c r="G1521" i="1" s="1"/>
  <c r="H1520" i="1"/>
  <c r="G1520" i="1"/>
  <c r="C1520" i="1"/>
  <c r="H1519" i="1"/>
  <c r="G1519" i="1"/>
  <c r="C1519" i="1"/>
  <c r="H1516" i="1"/>
  <c r="G1516" i="1"/>
  <c r="C1516" i="1"/>
  <c r="G1515" i="1"/>
  <c r="C1515" i="1"/>
  <c r="H1515" i="1" s="1"/>
  <c r="G1514" i="1"/>
  <c r="C1514" i="1"/>
  <c r="H1514" i="1" s="1"/>
  <c r="H1513" i="1"/>
  <c r="C1513" i="1"/>
  <c r="G1513" i="1" s="1"/>
  <c r="H1512" i="1"/>
  <c r="C1512" i="1"/>
  <c r="G1512" i="1" s="1"/>
  <c r="H1511" i="1"/>
  <c r="G1511" i="1"/>
  <c r="C1511" i="1"/>
  <c r="C1510" i="1"/>
  <c r="H1510" i="1" s="1"/>
  <c r="C1509" i="1"/>
  <c r="H1509" i="1" s="1"/>
  <c r="H1508" i="1"/>
  <c r="C1508" i="1"/>
  <c r="G1508" i="1" s="1"/>
  <c r="G1507" i="1"/>
  <c r="C1507" i="1"/>
  <c r="H1507" i="1" s="1"/>
  <c r="G1506" i="1"/>
  <c r="C1506" i="1"/>
  <c r="H1506" i="1" s="1"/>
  <c r="G1505" i="1"/>
  <c r="C1505" i="1"/>
  <c r="H1505" i="1" s="1"/>
  <c r="H1504" i="1"/>
  <c r="C1504" i="1"/>
  <c r="G1504" i="1" s="1"/>
  <c r="C1503" i="1"/>
  <c r="H1503" i="1" s="1"/>
  <c r="C1502" i="1"/>
  <c r="G1502" i="1" s="1"/>
  <c r="H1500" i="1"/>
  <c r="C1500" i="1"/>
  <c r="G1500" i="1" s="1"/>
  <c r="G1498" i="1"/>
  <c r="C1498" i="1"/>
  <c r="H1498" i="1" s="1"/>
  <c r="G1497" i="1"/>
  <c r="C1497" i="1"/>
  <c r="H1497" i="1" s="1"/>
  <c r="H1496" i="1"/>
  <c r="C1496" i="1"/>
  <c r="G1496" i="1" s="1"/>
  <c r="H1495" i="1"/>
  <c r="G1495" i="1"/>
  <c r="C1495" i="1"/>
  <c r="H1494" i="1"/>
  <c r="G1494" i="1"/>
  <c r="C1494" i="1"/>
  <c r="G1493" i="1"/>
  <c r="C1493" i="1"/>
  <c r="H1493" i="1" s="1"/>
  <c r="H1492" i="1"/>
  <c r="C1492" i="1"/>
  <c r="G1492" i="1" s="1"/>
  <c r="H1491" i="1"/>
  <c r="C1491" i="1"/>
  <c r="G1491" i="1" s="1"/>
  <c r="G1490" i="1"/>
  <c r="C1490" i="1"/>
  <c r="H1490" i="1" s="1"/>
  <c r="C1489" i="1"/>
  <c r="H1489" i="1" s="1"/>
  <c r="H1488" i="1"/>
  <c r="C1488" i="1"/>
  <c r="G1488" i="1" s="1"/>
  <c r="H1487" i="1"/>
  <c r="G1487" i="1"/>
  <c r="C1487" i="1"/>
  <c r="C1486" i="1"/>
  <c r="G1486" i="1" s="1"/>
  <c r="G1485" i="1"/>
  <c r="C1485" i="1"/>
  <c r="H1485" i="1" s="1"/>
  <c r="C1484" i="1"/>
  <c r="G1484" i="1" s="1"/>
  <c r="G1482" i="1"/>
  <c r="C1482" i="1"/>
  <c r="H1482" i="1" s="1"/>
  <c r="H1480" i="1"/>
  <c r="C1480" i="1"/>
  <c r="G1479" i="1"/>
  <c r="I1479" i="1" s="1"/>
  <c r="D1479" i="1"/>
  <c r="C1479" i="1"/>
  <c r="H1479" i="1" s="1"/>
  <c r="H1478" i="1"/>
  <c r="G1478" i="1"/>
  <c r="I1478" i="1" s="1"/>
  <c r="D1478" i="1"/>
  <c r="C1478" i="1"/>
  <c r="J1478" i="1" s="1"/>
  <c r="D1477" i="1"/>
  <c r="C1477" i="1"/>
  <c r="H1477" i="1" s="1"/>
  <c r="H1476" i="1"/>
  <c r="D1476" i="1"/>
  <c r="C1476" i="1"/>
  <c r="J1476" i="1" s="1"/>
  <c r="H1475" i="1"/>
  <c r="D1475" i="1"/>
  <c r="C1475" i="1"/>
  <c r="G1475" i="1" s="1"/>
  <c r="G1474" i="1"/>
  <c r="I1474" i="1" s="1"/>
  <c r="D1474" i="1"/>
  <c r="C1474" i="1"/>
  <c r="H1474" i="1" s="1"/>
  <c r="H1473" i="1"/>
  <c r="G1473" i="1"/>
  <c r="I1473" i="1" s="1"/>
  <c r="D1473" i="1"/>
  <c r="C1473" i="1"/>
  <c r="J1473" i="1" s="1"/>
  <c r="D1472" i="1"/>
  <c r="C1472" i="1"/>
  <c r="H1472" i="1" s="1"/>
  <c r="H1471" i="1"/>
  <c r="D1471" i="1"/>
  <c r="C1471" i="1"/>
  <c r="J1471" i="1" s="1"/>
  <c r="H1470" i="1"/>
  <c r="D1470" i="1"/>
  <c r="C1470" i="1"/>
  <c r="G1470" i="1" s="1"/>
  <c r="H1469" i="1"/>
  <c r="D1469" i="1"/>
  <c r="C1469" i="1"/>
  <c r="G1469" i="1" s="1"/>
  <c r="G1468" i="1"/>
  <c r="I1468" i="1" s="1"/>
  <c r="D1468" i="1"/>
  <c r="C1468" i="1"/>
  <c r="H1468" i="1" s="1"/>
  <c r="H1467" i="1"/>
  <c r="G1467" i="1"/>
  <c r="I1467" i="1" s="1"/>
  <c r="D1467" i="1"/>
  <c r="C1467" i="1"/>
  <c r="J1467" i="1" s="1"/>
  <c r="D1466" i="1"/>
  <c r="C1466" i="1"/>
  <c r="H1466" i="1" s="1"/>
  <c r="H1465" i="1"/>
  <c r="D1465" i="1"/>
  <c r="C1465" i="1"/>
  <c r="J1465" i="1" s="1"/>
  <c r="G1464" i="1"/>
  <c r="I1464" i="1" s="1"/>
  <c r="D1464" i="1"/>
  <c r="C1464" i="1"/>
  <c r="H1464" i="1" s="1"/>
  <c r="H1463" i="1"/>
  <c r="G1463" i="1"/>
  <c r="I1463" i="1" s="1"/>
  <c r="D1463" i="1"/>
  <c r="C1463" i="1"/>
  <c r="J1463" i="1" s="1"/>
  <c r="D1462" i="1"/>
  <c r="C1462" i="1"/>
  <c r="H1462" i="1" s="1"/>
  <c r="D1461" i="1"/>
  <c r="G1461" i="1" s="1"/>
  <c r="C1461" i="1"/>
  <c r="D1460" i="1"/>
  <c r="C1460" i="1"/>
  <c r="J1460" i="1" s="1"/>
  <c r="D1459" i="1"/>
  <c r="C1459" i="1"/>
  <c r="G1458" i="1"/>
  <c r="D1458" i="1"/>
  <c r="C1458" i="1"/>
  <c r="J1458" i="1" s="1"/>
  <c r="D1457" i="1"/>
  <c r="C1457" i="1"/>
  <c r="G1457" i="1" s="1"/>
  <c r="D1456" i="1"/>
  <c r="C1456" i="1"/>
  <c r="J1456" i="1" s="1"/>
  <c r="D1455" i="1"/>
  <c r="C1455" i="1"/>
  <c r="D1454" i="1"/>
  <c r="C1454" i="1"/>
  <c r="H1454" i="1" s="1"/>
  <c r="D1453" i="1"/>
  <c r="G1453" i="1" s="1"/>
  <c r="C1453" i="1"/>
  <c r="D1452" i="1"/>
  <c r="C1452" i="1"/>
  <c r="J1452" i="1" s="1"/>
  <c r="D1451" i="1"/>
  <c r="C1451" i="1"/>
  <c r="G1450" i="1"/>
  <c r="D1450" i="1"/>
  <c r="C1450" i="1"/>
  <c r="J1450" i="1" s="1"/>
  <c r="D1449" i="1"/>
  <c r="G1449" i="1" s="1"/>
  <c r="C1449" i="1"/>
  <c r="D1448" i="1"/>
  <c r="C1448" i="1"/>
  <c r="J1448" i="1" s="1"/>
  <c r="D1447" i="1"/>
  <c r="C1447" i="1"/>
  <c r="G1446" i="1"/>
  <c r="D1446" i="1"/>
  <c r="C1446" i="1"/>
  <c r="J1446" i="1" s="1"/>
  <c r="H1445" i="1"/>
  <c r="D1445" i="1"/>
  <c r="C1445" i="1"/>
  <c r="G1445" i="1" s="1"/>
  <c r="H1444" i="1"/>
  <c r="D1444" i="1"/>
  <c r="J1444" i="1" s="1"/>
  <c r="C1444" i="1"/>
  <c r="D1443" i="1"/>
  <c r="C1443" i="1"/>
  <c r="G1443" i="1" s="1"/>
  <c r="D1442" i="1"/>
  <c r="G1442" i="1" s="1"/>
  <c r="C1442" i="1"/>
  <c r="H1441" i="1"/>
  <c r="D1441" i="1"/>
  <c r="C1441" i="1"/>
  <c r="G1441" i="1" s="1"/>
  <c r="I1441" i="1" s="1"/>
  <c r="H1440" i="1"/>
  <c r="D1440" i="1"/>
  <c r="J1440" i="1" s="1"/>
  <c r="C1440" i="1"/>
  <c r="D1439" i="1"/>
  <c r="C1439" i="1"/>
  <c r="G1439" i="1" s="1"/>
  <c r="D1438" i="1"/>
  <c r="H1438" i="1" s="1"/>
  <c r="C1438" i="1"/>
  <c r="H1437" i="1"/>
  <c r="D1437" i="1"/>
  <c r="C1437" i="1"/>
  <c r="G1437" i="1" s="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D1366" i="1"/>
  <c r="C1366" i="1"/>
  <c r="H1366" i="1" s="1"/>
  <c r="G1365" i="1"/>
  <c r="D1365" i="1"/>
  <c r="C1365" i="1"/>
  <c r="H1365" i="1" s="1"/>
  <c r="G1364" i="1"/>
  <c r="D1364" i="1"/>
  <c r="C1364" i="1"/>
  <c r="H1364" i="1" s="1"/>
  <c r="D1363" i="1"/>
  <c r="C1363" i="1"/>
  <c r="D1362" i="1"/>
  <c r="C1362" i="1"/>
  <c r="H1362" i="1" s="1"/>
  <c r="G1361" i="1"/>
  <c r="D1361" i="1"/>
  <c r="C1361" i="1"/>
  <c r="H1361" i="1" s="1"/>
  <c r="G1360" i="1"/>
  <c r="D1360" i="1"/>
  <c r="C1360" i="1"/>
  <c r="H1360" i="1" s="1"/>
  <c r="D1359" i="1"/>
  <c r="C1359" i="1"/>
  <c r="D1358" i="1"/>
  <c r="C1358" i="1"/>
  <c r="H1358" i="1" s="1"/>
  <c r="G1357" i="1"/>
  <c r="D1357" i="1"/>
  <c r="C1357" i="1"/>
  <c r="H1357" i="1" s="1"/>
  <c r="G1356" i="1"/>
  <c r="D1356" i="1"/>
  <c r="C1356" i="1"/>
  <c r="H1356" i="1" s="1"/>
  <c r="D1355" i="1"/>
  <c r="C1355" i="1"/>
  <c r="D1354" i="1"/>
  <c r="C1354" i="1"/>
  <c r="H1354" i="1" s="1"/>
  <c r="G1353" i="1"/>
  <c r="D1353" i="1"/>
  <c r="C1353" i="1"/>
  <c r="H1353" i="1" s="1"/>
  <c r="G1352" i="1"/>
  <c r="D1352" i="1"/>
  <c r="C1352" i="1"/>
  <c r="H1352" i="1" s="1"/>
  <c r="D1351" i="1"/>
  <c r="C1351" i="1"/>
  <c r="D1350" i="1"/>
  <c r="C1350" i="1"/>
  <c r="H1350" i="1" s="1"/>
  <c r="G1349" i="1"/>
  <c r="D1349" i="1"/>
  <c r="C1349" i="1"/>
  <c r="H1349" i="1" s="1"/>
  <c r="G1348" i="1"/>
  <c r="D1348" i="1"/>
  <c r="C1348" i="1"/>
  <c r="H1348" i="1" s="1"/>
  <c r="D1347" i="1"/>
  <c r="C1347" i="1"/>
  <c r="D1346" i="1"/>
  <c r="C1346" i="1"/>
  <c r="H1346" i="1" s="1"/>
  <c r="G1345" i="1"/>
  <c r="D1345" i="1"/>
  <c r="C1345" i="1"/>
  <c r="H1345" i="1" s="1"/>
  <c r="G1344" i="1"/>
  <c r="D1344" i="1"/>
  <c r="C1344" i="1"/>
  <c r="H1344" i="1" s="1"/>
  <c r="D1343" i="1"/>
  <c r="C1343" i="1"/>
  <c r="D1342" i="1"/>
  <c r="C1342" i="1"/>
  <c r="H1342" i="1" s="1"/>
  <c r="G1341" i="1"/>
  <c r="D1341" i="1"/>
  <c r="C1341" i="1"/>
  <c r="H1341" i="1" s="1"/>
  <c r="G1340" i="1"/>
  <c r="D1340" i="1"/>
  <c r="C1340" i="1"/>
  <c r="H1340" i="1" s="1"/>
  <c r="D1339" i="1"/>
  <c r="C1339" i="1"/>
  <c r="D1338" i="1"/>
  <c r="C1338" i="1"/>
  <c r="H1338" i="1" s="1"/>
  <c r="G1337" i="1"/>
  <c r="D1337" i="1"/>
  <c r="C1337" i="1"/>
  <c r="H1337" i="1" s="1"/>
  <c r="G1336" i="1"/>
  <c r="D1336" i="1"/>
  <c r="C1336" i="1"/>
  <c r="H1336" i="1" s="1"/>
  <c r="D1335" i="1"/>
  <c r="C1335" i="1"/>
  <c r="D1334" i="1"/>
  <c r="C1334" i="1"/>
  <c r="H1334" i="1" s="1"/>
  <c r="G1333" i="1"/>
  <c r="D1333" i="1"/>
  <c r="C1333" i="1"/>
  <c r="H1333" i="1" s="1"/>
  <c r="G1332" i="1"/>
  <c r="D1332" i="1"/>
  <c r="C1332" i="1"/>
  <c r="H1332" i="1" s="1"/>
  <c r="D1331" i="1"/>
  <c r="C1331" i="1"/>
  <c r="D1330" i="1"/>
  <c r="C1330" i="1"/>
  <c r="H1330" i="1" s="1"/>
  <c r="D1329" i="1"/>
  <c r="G1328" i="1"/>
  <c r="D1328" i="1"/>
  <c r="C1328" i="1"/>
  <c r="H1328" i="1" s="1"/>
  <c r="D1327" i="1"/>
  <c r="C1327" i="1"/>
  <c r="D1326" i="1"/>
  <c r="C1326" i="1"/>
  <c r="H1326" i="1" s="1"/>
  <c r="G1325" i="1"/>
  <c r="D1325" i="1"/>
  <c r="C1325" i="1"/>
  <c r="H1325" i="1" s="1"/>
  <c r="G1324" i="1"/>
  <c r="D1324" i="1"/>
  <c r="C1324" i="1"/>
  <c r="H1324" i="1" s="1"/>
  <c r="D1323" i="1"/>
  <c r="C1323" i="1"/>
  <c r="D1322" i="1"/>
  <c r="C1322" i="1"/>
  <c r="H1322" i="1" s="1"/>
  <c r="G1321" i="1"/>
  <c r="D1321" i="1"/>
  <c r="C1321" i="1"/>
  <c r="H1321" i="1" s="1"/>
  <c r="G1320" i="1"/>
  <c r="D1320" i="1"/>
  <c r="C1320" i="1"/>
  <c r="H1320" i="1" s="1"/>
  <c r="D1319" i="1"/>
  <c r="C1319" i="1"/>
  <c r="D1318" i="1"/>
  <c r="C1318" i="1"/>
  <c r="H1318" i="1" s="1"/>
  <c r="G1317" i="1"/>
  <c r="D1317" i="1"/>
  <c r="C1317" i="1"/>
  <c r="H1317" i="1" s="1"/>
  <c r="G1316" i="1"/>
  <c r="D1316" i="1"/>
  <c r="C1316" i="1"/>
  <c r="H1316" i="1" s="1"/>
  <c r="D1315" i="1"/>
  <c r="C1315" i="1"/>
  <c r="D1314" i="1"/>
  <c r="C1314" i="1"/>
  <c r="H1314" i="1" s="1"/>
  <c r="G1313" i="1"/>
  <c r="D1313" i="1"/>
  <c r="C1313" i="1"/>
  <c r="H1313" i="1" s="1"/>
  <c r="G1312" i="1"/>
  <c r="D1312" i="1"/>
  <c r="C1312" i="1"/>
  <c r="H1312" i="1" s="1"/>
  <c r="D1311" i="1"/>
  <c r="C1311" i="1"/>
  <c r="D1310" i="1"/>
  <c r="C1310" i="1"/>
  <c r="H1310" i="1" s="1"/>
  <c r="G1309" i="1"/>
  <c r="D1309" i="1"/>
  <c r="C1309" i="1"/>
  <c r="H1309" i="1" s="1"/>
  <c r="G1308" i="1"/>
  <c r="D1308" i="1"/>
  <c r="C1308" i="1"/>
  <c r="H1308" i="1" s="1"/>
  <c r="D1307" i="1"/>
  <c r="C1307" i="1"/>
  <c r="D1306" i="1"/>
  <c r="C1306" i="1"/>
  <c r="H1306" i="1" s="1"/>
  <c r="G1305" i="1"/>
  <c r="D1305" i="1"/>
  <c r="C1305" i="1"/>
  <c r="H1305" i="1" s="1"/>
  <c r="G1304" i="1"/>
  <c r="D1304" i="1"/>
  <c r="C1304" i="1"/>
  <c r="H1304" i="1" s="1"/>
  <c r="D1303" i="1"/>
  <c r="C1303" i="1"/>
  <c r="D1302" i="1"/>
  <c r="C1302" i="1"/>
  <c r="H1302" i="1" s="1"/>
  <c r="G1301" i="1"/>
  <c r="D1301" i="1"/>
  <c r="C1301" i="1"/>
  <c r="H1301" i="1" s="1"/>
  <c r="G1300" i="1"/>
  <c r="D1300" i="1"/>
  <c r="C1300" i="1"/>
  <c r="H1300" i="1" s="1"/>
  <c r="D1299" i="1"/>
  <c r="C1299" i="1"/>
  <c r="D1298" i="1"/>
  <c r="C1298" i="1"/>
  <c r="H1298" i="1" s="1"/>
  <c r="G1297" i="1"/>
  <c r="D1297" i="1"/>
  <c r="C1297" i="1"/>
  <c r="H1297" i="1" s="1"/>
  <c r="G1296" i="1"/>
  <c r="D1296" i="1"/>
  <c r="C1296" i="1"/>
  <c r="H1296" i="1" s="1"/>
  <c r="D1295" i="1"/>
  <c r="C1295" i="1"/>
  <c r="D1294" i="1"/>
  <c r="C1294" i="1"/>
  <c r="H1294" i="1" s="1"/>
  <c r="G1293" i="1"/>
  <c r="D1293" i="1"/>
  <c r="C1293" i="1"/>
  <c r="H1293" i="1" s="1"/>
  <c r="G1292" i="1"/>
  <c r="D1292" i="1"/>
  <c r="C1292" i="1"/>
  <c r="H1292" i="1" s="1"/>
  <c r="D1291" i="1"/>
  <c r="C1291" i="1"/>
  <c r="D1290" i="1"/>
  <c r="C1290" i="1"/>
  <c r="H1290" i="1" s="1"/>
  <c r="G1289" i="1"/>
  <c r="D1289" i="1"/>
  <c r="C1289" i="1"/>
  <c r="H1289" i="1" s="1"/>
  <c r="G1288" i="1"/>
  <c r="D1288" i="1"/>
  <c r="C1288" i="1"/>
  <c r="H1288" i="1" s="1"/>
  <c r="D1287" i="1"/>
  <c r="C1287" i="1"/>
  <c r="D1286" i="1"/>
  <c r="C1286" i="1"/>
  <c r="H1286" i="1" s="1"/>
  <c r="G1285" i="1"/>
  <c r="D1285" i="1"/>
  <c r="C1285" i="1"/>
  <c r="H1285" i="1" s="1"/>
  <c r="G1284" i="1"/>
  <c r="D1284" i="1"/>
  <c r="C1284" i="1"/>
  <c r="H1284" i="1" s="1"/>
  <c r="D1283" i="1"/>
  <c r="C1283" i="1"/>
  <c r="D1282" i="1"/>
  <c r="C1282" i="1"/>
  <c r="H1282" i="1" s="1"/>
  <c r="G1281" i="1"/>
  <c r="D1281" i="1"/>
  <c r="C1281" i="1"/>
  <c r="H1281" i="1" s="1"/>
  <c r="G1280" i="1"/>
  <c r="D1280" i="1"/>
  <c r="C1280" i="1"/>
  <c r="H1280" i="1" s="1"/>
  <c r="D1279" i="1"/>
  <c r="C1279" i="1"/>
  <c r="D1278" i="1"/>
  <c r="C1278" i="1"/>
  <c r="H1278" i="1" s="1"/>
  <c r="G1277" i="1"/>
  <c r="D1277" i="1"/>
  <c r="C1277" i="1"/>
  <c r="H1277" i="1" s="1"/>
  <c r="G1276" i="1"/>
  <c r="D1276" i="1"/>
  <c r="C1276" i="1"/>
  <c r="H1276" i="1" s="1"/>
  <c r="D1275" i="1"/>
  <c r="C1275" i="1"/>
  <c r="D1274" i="1"/>
  <c r="C1274" i="1"/>
  <c r="H1274" i="1" s="1"/>
  <c r="G1273" i="1"/>
  <c r="D1273" i="1"/>
  <c r="C1273" i="1"/>
  <c r="H1273" i="1" s="1"/>
  <c r="G1272" i="1"/>
  <c r="D1272" i="1"/>
  <c r="C1272" i="1"/>
  <c r="H1272" i="1" s="1"/>
  <c r="D1271" i="1"/>
  <c r="C1271" i="1"/>
  <c r="D1270" i="1"/>
  <c r="C1270" i="1"/>
  <c r="H1270" i="1" s="1"/>
  <c r="G1269" i="1"/>
  <c r="D1269" i="1"/>
  <c r="C1269" i="1"/>
  <c r="H1269" i="1" s="1"/>
  <c r="G1268" i="1"/>
  <c r="D1268" i="1"/>
  <c r="C1268" i="1"/>
  <c r="H1268" i="1" s="1"/>
  <c r="D1267" i="1"/>
  <c r="C1267" i="1"/>
  <c r="D1266" i="1"/>
  <c r="C1266" i="1"/>
  <c r="H1266" i="1" s="1"/>
  <c r="G1265" i="1"/>
  <c r="D1265" i="1"/>
  <c r="C1265" i="1"/>
  <c r="H1265" i="1" s="1"/>
  <c r="G1264" i="1"/>
  <c r="D1264" i="1"/>
  <c r="C1264" i="1"/>
  <c r="H1264" i="1" s="1"/>
  <c r="D1263" i="1"/>
  <c r="C1263" i="1"/>
  <c r="D1262" i="1"/>
  <c r="C1262" i="1"/>
  <c r="H1262" i="1" s="1"/>
  <c r="G1261" i="1"/>
  <c r="D1261" i="1"/>
  <c r="C1261" i="1"/>
  <c r="H1261" i="1" s="1"/>
  <c r="G1260" i="1"/>
  <c r="D1260" i="1"/>
  <c r="C1260" i="1"/>
  <c r="H1260" i="1" s="1"/>
  <c r="D1259" i="1"/>
  <c r="C1259" i="1"/>
  <c r="D1258" i="1"/>
  <c r="C1258" i="1"/>
  <c r="H1258" i="1" s="1"/>
  <c r="G1257" i="1"/>
  <c r="D1257" i="1"/>
  <c r="C1257" i="1"/>
  <c r="H1257" i="1" s="1"/>
  <c r="G1256" i="1"/>
  <c r="D1256" i="1"/>
  <c r="C1256" i="1"/>
  <c r="H1256" i="1" s="1"/>
  <c r="D1255" i="1"/>
  <c r="C1255" i="1"/>
  <c r="D1254" i="1"/>
  <c r="C1254" i="1"/>
  <c r="H1254" i="1" s="1"/>
  <c r="G1253" i="1"/>
  <c r="D1253" i="1"/>
  <c r="C1253" i="1"/>
  <c r="H1253" i="1" s="1"/>
  <c r="G1252" i="1"/>
  <c r="D1252" i="1"/>
  <c r="C1252" i="1"/>
  <c r="H1252" i="1" s="1"/>
  <c r="D1251" i="1"/>
  <c r="C1251" i="1"/>
  <c r="D1250" i="1"/>
  <c r="C1250" i="1"/>
  <c r="H1250" i="1" s="1"/>
  <c r="G1249" i="1"/>
  <c r="D1249" i="1"/>
  <c r="C1249" i="1"/>
  <c r="H1249" i="1" s="1"/>
  <c r="G1248" i="1"/>
  <c r="D1248" i="1"/>
  <c r="C1248" i="1"/>
  <c r="H1248" i="1" s="1"/>
  <c r="D1247" i="1"/>
  <c r="C1247" i="1"/>
  <c r="D1246" i="1"/>
  <c r="C1246" i="1"/>
  <c r="H1246" i="1" s="1"/>
  <c r="G1245" i="1"/>
  <c r="D1245" i="1"/>
  <c r="C1245" i="1"/>
  <c r="H1245" i="1" s="1"/>
  <c r="G1244" i="1"/>
  <c r="D1244" i="1"/>
  <c r="C1244" i="1"/>
  <c r="H1244" i="1" s="1"/>
  <c r="D1243" i="1"/>
  <c r="C1243" i="1"/>
  <c r="D1242" i="1"/>
  <c r="C1242" i="1"/>
  <c r="H1242" i="1" s="1"/>
  <c r="G1241" i="1"/>
  <c r="D1241" i="1"/>
  <c r="C1241" i="1"/>
  <c r="H1241" i="1" s="1"/>
  <c r="G1240" i="1"/>
  <c r="D1240" i="1"/>
  <c r="C1240" i="1"/>
  <c r="H1240" i="1" s="1"/>
  <c r="D1239" i="1"/>
  <c r="C1239" i="1"/>
  <c r="D1238" i="1"/>
  <c r="C1238" i="1"/>
  <c r="H1238" i="1" s="1"/>
  <c r="G1237" i="1"/>
  <c r="D1237" i="1"/>
  <c r="C1237" i="1"/>
  <c r="H1237" i="1" s="1"/>
  <c r="G1236" i="1"/>
  <c r="D1236" i="1"/>
  <c r="C1236" i="1"/>
  <c r="H1236" i="1" s="1"/>
  <c r="D1235" i="1"/>
  <c r="C1235" i="1"/>
  <c r="D1234" i="1"/>
  <c r="C1234" i="1"/>
  <c r="H1234" i="1" s="1"/>
  <c r="G1233" i="1"/>
  <c r="D1233" i="1"/>
  <c r="C1233" i="1"/>
  <c r="H1233" i="1" s="1"/>
  <c r="G1232" i="1"/>
  <c r="D1232" i="1"/>
  <c r="C1232" i="1"/>
  <c r="H1232" i="1" s="1"/>
  <c r="D1231" i="1"/>
  <c r="C1231" i="1"/>
  <c r="D1230" i="1"/>
  <c r="C1230" i="1"/>
  <c r="H1230" i="1" s="1"/>
  <c r="G1229" i="1"/>
  <c r="D1229" i="1"/>
  <c r="C1229" i="1"/>
  <c r="H1229" i="1" s="1"/>
  <c r="G1228" i="1"/>
  <c r="D1228" i="1"/>
  <c r="C1228" i="1"/>
  <c r="H1228" i="1" s="1"/>
  <c r="D1227" i="1"/>
  <c r="C1227" i="1"/>
  <c r="D1226" i="1"/>
  <c r="C1226" i="1"/>
  <c r="H1226" i="1" s="1"/>
  <c r="G1225" i="1"/>
  <c r="D1225" i="1"/>
  <c r="C1225" i="1"/>
  <c r="H1225" i="1" s="1"/>
  <c r="G1224" i="1"/>
  <c r="D1224" i="1"/>
  <c r="C1224" i="1"/>
  <c r="H1224" i="1" s="1"/>
  <c r="D1223" i="1"/>
  <c r="C1223" i="1"/>
  <c r="D1222" i="1"/>
  <c r="C1222" i="1"/>
  <c r="H1222" i="1" s="1"/>
  <c r="G1221" i="1"/>
  <c r="D1221" i="1"/>
  <c r="C1221" i="1"/>
  <c r="H1221" i="1" s="1"/>
  <c r="G1220" i="1"/>
  <c r="D1220" i="1"/>
  <c r="C1220" i="1"/>
  <c r="H1220" i="1" s="1"/>
  <c r="D1219" i="1"/>
  <c r="C1219" i="1"/>
  <c r="D1218" i="1"/>
  <c r="C1218" i="1"/>
  <c r="H1218" i="1" s="1"/>
  <c r="G1217" i="1"/>
  <c r="D1217" i="1"/>
  <c r="C1217" i="1"/>
  <c r="H1217" i="1" s="1"/>
  <c r="G1216" i="1"/>
  <c r="D1216" i="1"/>
  <c r="C1216" i="1"/>
  <c r="H1216" i="1" s="1"/>
  <c r="D1215" i="1"/>
  <c r="D1214" i="1"/>
  <c r="G1213" i="1"/>
  <c r="D1213" i="1"/>
  <c r="C1213" i="1"/>
  <c r="H1213" i="1" s="1"/>
  <c r="G1212" i="1"/>
  <c r="D1212" i="1"/>
  <c r="C1212" i="1"/>
  <c r="H1212" i="1" s="1"/>
  <c r="D1211" i="1"/>
  <c r="C1211" i="1"/>
  <c r="D1210" i="1"/>
  <c r="C1210" i="1"/>
  <c r="H1210" i="1" s="1"/>
  <c r="G1209" i="1"/>
  <c r="D1209" i="1"/>
  <c r="C1209" i="1"/>
  <c r="H1209" i="1" s="1"/>
  <c r="G1208" i="1"/>
  <c r="D1208" i="1"/>
  <c r="C1208" i="1"/>
  <c r="H1208" i="1" s="1"/>
  <c r="D1207" i="1"/>
  <c r="C1207" i="1"/>
  <c r="D1206" i="1"/>
  <c r="C1206" i="1"/>
  <c r="H1206" i="1" s="1"/>
  <c r="G1205" i="1"/>
  <c r="D1205" i="1"/>
  <c r="C1205" i="1"/>
  <c r="H1205" i="1" s="1"/>
  <c r="G1204" i="1"/>
  <c r="D1204" i="1"/>
  <c r="C1204" i="1"/>
  <c r="H1204" i="1" s="1"/>
  <c r="D1203" i="1"/>
  <c r="C1203" i="1"/>
  <c r="D1202" i="1"/>
  <c r="C1202" i="1"/>
  <c r="H1202" i="1" s="1"/>
  <c r="G1201" i="1"/>
  <c r="D1201" i="1"/>
  <c r="C1201" i="1"/>
  <c r="H1201" i="1" s="1"/>
  <c r="G1200" i="1"/>
  <c r="D1200" i="1"/>
  <c r="C1200" i="1"/>
  <c r="H1200" i="1" s="1"/>
  <c r="D1199" i="1"/>
  <c r="C1199" i="1"/>
  <c r="D1198" i="1"/>
  <c r="C1198" i="1"/>
  <c r="H1198" i="1" s="1"/>
  <c r="G1197" i="1"/>
  <c r="D1197" i="1"/>
  <c r="C1197" i="1"/>
  <c r="H1197" i="1" s="1"/>
  <c r="G1196" i="1"/>
  <c r="D1196" i="1"/>
  <c r="C1196" i="1"/>
  <c r="H1196" i="1" s="1"/>
  <c r="D1195" i="1"/>
  <c r="C1195" i="1"/>
  <c r="D1194" i="1"/>
  <c r="C1194" i="1"/>
  <c r="H1194" i="1" s="1"/>
  <c r="G1193" i="1"/>
  <c r="D1193" i="1"/>
  <c r="C1193" i="1"/>
  <c r="D1192" i="1"/>
  <c r="G1192" i="1" s="1"/>
  <c r="C1192" i="1"/>
  <c r="D1191" i="1"/>
  <c r="C1191" i="1"/>
  <c r="D1190" i="1"/>
  <c r="C1190" i="1"/>
  <c r="H1190" i="1" s="1"/>
  <c r="G1189" i="1"/>
  <c r="D1189" i="1"/>
  <c r="C1189" i="1"/>
  <c r="D1188" i="1"/>
  <c r="G1188" i="1" s="1"/>
  <c r="C1188" i="1"/>
  <c r="D1187" i="1"/>
  <c r="C1187" i="1"/>
  <c r="D1186" i="1"/>
  <c r="C1186" i="1"/>
  <c r="H1186" i="1" s="1"/>
  <c r="G1185" i="1"/>
  <c r="D1185" i="1"/>
  <c r="C1185" i="1"/>
  <c r="D1184" i="1"/>
  <c r="G1184" i="1" s="1"/>
  <c r="C1184" i="1"/>
  <c r="D1183" i="1"/>
  <c r="D1182" i="1"/>
  <c r="C1182" i="1"/>
  <c r="H1182" i="1" s="1"/>
  <c r="G1181" i="1"/>
  <c r="D1181" i="1"/>
  <c r="C1181" i="1"/>
  <c r="D1180" i="1"/>
  <c r="G1180" i="1" s="1"/>
  <c r="C1180" i="1"/>
  <c r="D1179" i="1"/>
  <c r="C1179" i="1"/>
  <c r="D1178" i="1"/>
  <c r="C1178" i="1"/>
  <c r="H1178" i="1" s="1"/>
  <c r="G1177" i="1"/>
  <c r="D1177" i="1"/>
  <c r="C1177" i="1"/>
  <c r="D1176" i="1"/>
  <c r="G1176" i="1" s="1"/>
  <c r="C1176" i="1"/>
  <c r="D1175" i="1"/>
  <c r="C1175" i="1"/>
  <c r="D1174" i="1"/>
  <c r="C1174" i="1"/>
  <c r="H1174" i="1" s="1"/>
  <c r="G1173" i="1"/>
  <c r="D1173" i="1"/>
  <c r="C1173" i="1"/>
  <c r="H1173" i="1" s="1"/>
  <c r="D1172" i="1"/>
  <c r="G1172" i="1" s="1"/>
  <c r="C1172" i="1"/>
  <c r="D1171" i="1"/>
  <c r="C1171" i="1"/>
  <c r="D1170" i="1"/>
  <c r="C1170" i="1"/>
  <c r="H1170" i="1" s="1"/>
  <c r="G1169" i="1"/>
  <c r="D1169" i="1"/>
  <c r="C1169" i="1"/>
  <c r="H1169" i="1" s="1"/>
  <c r="D1168" i="1"/>
  <c r="G1168" i="1" s="1"/>
  <c r="C1168" i="1"/>
  <c r="D1167" i="1"/>
  <c r="D1166" i="1"/>
  <c r="C1166" i="1"/>
  <c r="H1166" i="1" s="1"/>
  <c r="G1165" i="1"/>
  <c r="D1165" i="1"/>
  <c r="C1165" i="1"/>
  <c r="H1165" i="1" s="1"/>
  <c r="D1164" i="1"/>
  <c r="G1164" i="1" s="1"/>
  <c r="C1164" i="1"/>
  <c r="D1163" i="1"/>
  <c r="C1163" i="1"/>
  <c r="D1162" i="1"/>
  <c r="C1162" i="1"/>
  <c r="H1162" i="1" s="1"/>
  <c r="G1161" i="1"/>
  <c r="D1161" i="1"/>
  <c r="C1161" i="1"/>
  <c r="H1161" i="1" s="1"/>
  <c r="D1160" i="1"/>
  <c r="G1160" i="1" s="1"/>
  <c r="C1160" i="1"/>
  <c r="D1159" i="1"/>
  <c r="C1159" i="1"/>
  <c r="D1158" i="1"/>
  <c r="C1158" i="1"/>
  <c r="H1158" i="1" s="1"/>
  <c r="G1157" i="1"/>
  <c r="D1157" i="1"/>
  <c r="C1157" i="1"/>
  <c r="H1157" i="1" s="1"/>
  <c r="D1156" i="1"/>
  <c r="G1156" i="1" s="1"/>
  <c r="C1156" i="1"/>
  <c r="D1155" i="1"/>
  <c r="C1155" i="1"/>
  <c r="D1154"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C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D821" i="1"/>
  <c r="H821" i="1" s="1"/>
  <c r="C821" i="1"/>
  <c r="H820" i="1"/>
  <c r="D820" i="1"/>
  <c r="C820" i="1"/>
  <c r="G820" i="1" s="1"/>
  <c r="H819" i="1"/>
  <c r="D819" i="1"/>
  <c r="C819" i="1"/>
  <c r="G819" i="1" s="1"/>
  <c r="H818" i="1"/>
  <c r="D818" i="1"/>
  <c r="C818" i="1"/>
  <c r="G818" i="1" s="1"/>
  <c r="H817" i="1"/>
  <c r="D817" i="1"/>
  <c r="C817" i="1"/>
  <c r="G817" i="1" s="1"/>
  <c r="D816" i="1"/>
  <c r="H816" i="1" s="1"/>
  <c r="C816" i="1"/>
  <c r="H815" i="1"/>
  <c r="D815" i="1"/>
  <c r="C815" i="1"/>
  <c r="G815" i="1" s="1"/>
  <c r="D814" i="1"/>
  <c r="H814" i="1" s="1"/>
  <c r="C814" i="1"/>
  <c r="H813" i="1"/>
  <c r="D813" i="1"/>
  <c r="C813" i="1"/>
  <c r="G813" i="1" s="1"/>
  <c r="H812" i="1"/>
  <c r="D812" i="1"/>
  <c r="C812" i="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D757" i="1"/>
  <c r="H757" i="1" s="1"/>
  <c r="C757" i="1"/>
  <c r="D756" i="1"/>
  <c r="H756" i="1" s="1"/>
  <c r="C756" i="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H718" i="1" s="1"/>
  <c r="C718" i="1"/>
  <c r="H717" i="1"/>
  <c r="D717" i="1"/>
  <c r="C717" i="1"/>
  <c r="G717" i="1" s="1"/>
  <c r="H716" i="1"/>
  <c r="D716" i="1"/>
  <c r="C716" i="1"/>
  <c r="G716" i="1" s="1"/>
  <c r="D715" i="1"/>
  <c r="H715" i="1" s="1"/>
  <c r="C715" i="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D654" i="1"/>
  <c r="H654" i="1" s="1"/>
  <c r="C654" i="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D646" i="1"/>
  <c r="H646" i="1" s="1"/>
  <c r="C646" i="1"/>
  <c r="C645" i="1"/>
  <c r="D644" i="1"/>
  <c r="H644" i="1" s="1"/>
  <c r="C644" i="1"/>
  <c r="G644" i="1" s="1"/>
  <c r="D643" i="1"/>
  <c r="H643" i="1" s="1"/>
  <c r="C643" i="1"/>
  <c r="H642" i="1"/>
  <c r="D642" i="1"/>
  <c r="C642" i="1"/>
  <c r="H641" i="1"/>
  <c r="D641" i="1"/>
  <c r="C641" i="1"/>
  <c r="G641"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C587" i="1"/>
  <c r="H586" i="1"/>
  <c r="D586" i="1"/>
  <c r="C586" i="1"/>
  <c r="G586" i="1" s="1"/>
  <c r="H585" i="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H575" i="1"/>
  <c r="D575" i="1"/>
  <c r="C575" i="1"/>
  <c r="G575" i="1" s="1"/>
  <c r="D574" i="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D561" i="1"/>
  <c r="C561" i="1"/>
  <c r="G561" i="1" s="1"/>
  <c r="H560" i="1"/>
  <c r="D560" i="1"/>
  <c r="C560" i="1"/>
  <c r="G560" i="1" s="1"/>
  <c r="H559" i="1"/>
  <c r="D559" i="1"/>
  <c r="C559" i="1"/>
  <c r="G559" i="1" s="1"/>
  <c r="D558" i="1"/>
  <c r="C558" i="1"/>
  <c r="G558" i="1" s="1"/>
  <c r="D557" i="1"/>
  <c r="C557" i="1"/>
  <c r="G557" i="1" s="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H544" i="1"/>
  <c r="D544" i="1"/>
  <c r="C544" i="1"/>
  <c r="G544" i="1" s="1"/>
  <c r="H543" i="1"/>
  <c r="D543" i="1"/>
  <c r="C543" i="1"/>
  <c r="G543" i="1" s="1"/>
  <c r="D542" i="1"/>
  <c r="C542" i="1"/>
  <c r="G542" i="1" s="1"/>
  <c r="D541" i="1"/>
  <c r="C541" i="1"/>
  <c r="G541" i="1" s="1"/>
  <c r="H540" i="1"/>
  <c r="D540" i="1"/>
  <c r="C540" i="1"/>
  <c r="G540" i="1" s="1"/>
  <c r="H539" i="1"/>
  <c r="D539" i="1"/>
  <c r="C539" i="1"/>
  <c r="G539" i="1" s="1"/>
  <c r="D538" i="1"/>
  <c r="C538" i="1"/>
  <c r="G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H412" i="1"/>
  <c r="G412" i="1"/>
  <c r="D412" i="1"/>
  <c r="C412" i="1"/>
  <c r="H411" i="1"/>
  <c r="G411" i="1"/>
  <c r="D411" i="1"/>
  <c r="C411" i="1"/>
  <c r="D406" i="1"/>
  <c r="G406" i="1" s="1"/>
  <c r="C406" i="1"/>
  <c r="H405" i="1"/>
  <c r="G405" i="1"/>
  <c r="D405" i="1"/>
  <c r="C405" i="1"/>
  <c r="H404" i="1"/>
  <c r="G404" i="1"/>
  <c r="D404" i="1"/>
  <c r="C404" i="1"/>
  <c r="H401" i="1"/>
  <c r="G401" i="1"/>
  <c r="D401" i="1"/>
  <c r="C401" i="1"/>
  <c r="H400" i="1"/>
  <c r="G400" i="1"/>
  <c r="D400" i="1"/>
  <c r="C400" i="1"/>
  <c r="H399" i="1"/>
  <c r="G399" i="1"/>
  <c r="D399" i="1"/>
  <c r="C399" i="1"/>
  <c r="D398" i="1"/>
  <c r="G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D362" i="1"/>
  <c r="H362" i="1" s="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D257" i="1"/>
  <c r="G257" i="1" s="1"/>
  <c r="C257" i="1"/>
  <c r="G256"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H237" i="1" s="1"/>
  <c r="C237" i="1"/>
  <c r="D236" i="1"/>
  <c r="H236" i="1" s="1"/>
  <c r="C236" i="1"/>
  <c r="H235" i="1"/>
  <c r="G235" i="1"/>
  <c r="D235" i="1"/>
  <c r="C235" i="1"/>
  <c r="H234" i="1"/>
  <c r="G234" i="1"/>
  <c r="D234" i="1"/>
  <c r="C234" i="1"/>
  <c r="D233" i="1"/>
  <c r="H233" i="1" s="1"/>
  <c r="C233" i="1"/>
  <c r="D232" i="1"/>
  <c r="H232" i="1" s="1"/>
  <c r="C232" i="1"/>
  <c r="H231" i="1"/>
  <c r="G231" i="1"/>
  <c r="D231" i="1"/>
  <c r="C231" i="1"/>
  <c r="H230" i="1"/>
  <c r="G230" i="1"/>
  <c r="D230" i="1"/>
  <c r="C230" i="1"/>
  <c r="H229" i="1"/>
  <c r="G229" i="1"/>
  <c r="D229" i="1"/>
  <c r="C229" i="1"/>
  <c r="H228" i="1"/>
  <c r="D228" i="1"/>
  <c r="G228" i="1" s="1"/>
  <c r="C228" i="1"/>
  <c r="H227"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G189" i="1"/>
  <c r="D189" i="1"/>
  <c r="C189" i="1"/>
  <c r="H188" i="1"/>
  <c r="G188" i="1"/>
  <c r="D188" i="1"/>
  <c r="C188" i="1"/>
  <c r="D187" i="1"/>
  <c r="H187" i="1" s="1"/>
  <c r="C187" i="1"/>
  <c r="H186" i="1"/>
  <c r="G186" i="1"/>
  <c r="D186" i="1"/>
  <c r="C186" i="1"/>
  <c r="H185" i="1"/>
  <c r="G185" i="1"/>
  <c r="D185" i="1"/>
  <c r="C185" i="1"/>
  <c r="D184" i="1"/>
  <c r="H184" i="1" s="1"/>
  <c r="C184" i="1"/>
  <c r="H183" i="1"/>
  <c r="G183" i="1"/>
  <c r="D183" i="1"/>
  <c r="C183" i="1"/>
  <c r="H182" i="1"/>
  <c r="G182" i="1"/>
  <c r="D182" i="1"/>
  <c r="C182" i="1"/>
  <c r="D181" i="1"/>
  <c r="H181" i="1" s="1"/>
  <c r="C181" i="1"/>
  <c r="D180" i="1"/>
  <c r="H180" i="1" s="1"/>
  <c r="C180" i="1"/>
  <c r="H179" i="1"/>
  <c r="G179" i="1"/>
  <c r="D179" i="1"/>
  <c r="C179" i="1"/>
  <c r="H178" i="1"/>
  <c r="G178" i="1"/>
  <c r="D178" i="1"/>
  <c r="C178" i="1"/>
  <c r="D177" i="1"/>
  <c r="H177" i="1" s="1"/>
  <c r="C177" i="1"/>
  <c r="H176" i="1"/>
  <c r="G176" i="1"/>
  <c r="D176" i="1"/>
  <c r="C176" i="1"/>
  <c r="D175" i="1"/>
  <c r="H175" i="1" s="1"/>
  <c r="C175" i="1"/>
  <c r="D174" i="1"/>
  <c r="H174" i="1" s="1"/>
  <c r="C174" i="1"/>
  <c r="D173" i="1"/>
  <c r="G173" i="1" s="1"/>
  <c r="C173" i="1"/>
  <c r="D172" i="1"/>
  <c r="H172" i="1" s="1"/>
  <c r="C172" i="1"/>
  <c r="H171" i="1"/>
  <c r="G171" i="1"/>
  <c r="D171" i="1"/>
  <c r="C171" i="1"/>
  <c r="H170" i="1"/>
  <c r="G170" i="1"/>
  <c r="D170" i="1"/>
  <c r="C170" i="1"/>
  <c r="D169" i="1"/>
  <c r="H169" i="1" s="1"/>
  <c r="C169" i="1"/>
  <c r="D168" i="1"/>
  <c r="H168" i="1" s="1"/>
  <c r="C168" i="1"/>
  <c r="H167" i="1"/>
  <c r="G167" i="1"/>
  <c r="D167" i="1"/>
  <c r="C167" i="1"/>
  <c r="H166" i="1"/>
  <c r="G166" i="1"/>
  <c r="D166" i="1"/>
  <c r="C166" i="1"/>
  <c r="H165" i="1"/>
  <c r="D165" i="1"/>
  <c r="G165" i="1" s="1"/>
  <c r="C165" i="1"/>
  <c r="D164" i="1"/>
  <c r="H164" i="1" s="1"/>
  <c r="C164" i="1"/>
  <c r="H163" i="1"/>
  <c r="G163" i="1"/>
  <c r="D163" i="1"/>
  <c r="C163" i="1"/>
  <c r="D162" i="1"/>
  <c r="H162" i="1" s="1"/>
  <c r="C162" i="1"/>
  <c r="H161" i="1"/>
  <c r="G161" i="1"/>
  <c r="D161" i="1"/>
  <c r="C161" i="1"/>
  <c r="H160" i="1"/>
  <c r="D160" i="1"/>
  <c r="G160" i="1" s="1"/>
  <c r="C160"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G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D118" i="1"/>
  <c r="G118" i="1" s="1"/>
  <c r="C118" i="1"/>
  <c r="H117" i="1"/>
  <c r="G117" i="1"/>
  <c r="D117" i="1"/>
  <c r="C117" i="1"/>
  <c r="D116" i="1"/>
  <c r="H116" i="1" s="1"/>
  <c r="C116" i="1"/>
  <c r="H115" i="1"/>
  <c r="G115" i="1"/>
  <c r="D115" i="1"/>
  <c r="C115" i="1"/>
  <c r="H114" i="1"/>
  <c r="G114" i="1"/>
  <c r="D114" i="1"/>
  <c r="C114" i="1"/>
  <c r="H113" i="1"/>
  <c r="G113" i="1"/>
  <c r="D113" i="1"/>
  <c r="C113" i="1"/>
  <c r="H112" i="1"/>
  <c r="G112" i="1"/>
  <c r="D112" i="1"/>
  <c r="C112" i="1"/>
  <c r="D111" i="1"/>
  <c r="G111" i="1" s="1"/>
  <c r="C111" i="1"/>
  <c r="H110" i="1"/>
  <c r="G110" i="1"/>
  <c r="D110" i="1"/>
  <c r="C110" i="1"/>
  <c r="H109" i="1"/>
  <c r="G109" i="1"/>
  <c r="D109" i="1"/>
  <c r="C109" i="1"/>
  <c r="D108" i="1"/>
  <c r="H108" i="1" s="1"/>
  <c r="C108" i="1"/>
  <c r="H107" i="1"/>
  <c r="G107" i="1"/>
  <c r="D107" i="1"/>
  <c r="C107" i="1"/>
  <c r="H106" i="1"/>
  <c r="G106" i="1"/>
  <c r="D106" i="1"/>
  <c r="C106" i="1"/>
  <c r="D105" i="1"/>
  <c r="G105" i="1" s="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H88" i="1"/>
  <c r="G88" i="1"/>
  <c r="D88" i="1"/>
  <c r="C88" i="1"/>
  <c r="H87" i="1"/>
  <c r="D87" i="1"/>
  <c r="G87" i="1" s="1"/>
  <c r="C87" i="1"/>
  <c r="H86" i="1"/>
  <c r="G86" i="1"/>
  <c r="D86" i="1"/>
  <c r="C86" i="1"/>
  <c r="H85" i="1"/>
  <c r="G85" i="1"/>
  <c r="D85" i="1"/>
  <c r="C85" i="1"/>
  <c r="H84" i="1"/>
  <c r="G84" i="1"/>
  <c r="D84" i="1"/>
  <c r="C84" i="1"/>
  <c r="H83" i="1"/>
  <c r="G83" i="1"/>
  <c r="D83" i="1"/>
  <c r="C83" i="1"/>
  <c r="D82" i="1"/>
  <c r="G82" i="1" s="1"/>
  <c r="C82" i="1"/>
  <c r="D81" i="1"/>
  <c r="G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G1510" i="1" l="1"/>
  <c r="C1501" i="1"/>
  <c r="H1501" i="1" s="1"/>
  <c r="G1509" i="1"/>
  <c r="C1483" i="1"/>
  <c r="H1483" i="1" s="1"/>
  <c r="G1489" i="1"/>
  <c r="H1486" i="1"/>
  <c r="G1503" i="1"/>
  <c r="H1481" i="1"/>
  <c r="G1481" i="1"/>
  <c r="H1499" i="1"/>
  <c r="G1499" i="1"/>
  <c r="H1502" i="1"/>
  <c r="G1501" i="1"/>
  <c r="H1484" i="1"/>
  <c r="G821" i="1"/>
  <c r="G814" i="1"/>
  <c r="G812" i="1"/>
  <c r="E67" i="9"/>
  <c r="B67" i="9" s="1"/>
  <c r="G816" i="1"/>
  <c r="G757" i="1"/>
  <c r="G756" i="1"/>
  <c r="G718" i="1"/>
  <c r="E43" i="9"/>
  <c r="B43" i="9" s="1"/>
  <c r="G715" i="1"/>
  <c r="F219" i="9"/>
  <c r="G688" i="1"/>
  <c r="G654" i="1"/>
  <c r="G646" i="1"/>
  <c r="G643" i="1"/>
  <c r="G642" i="1"/>
  <c r="G645" i="1"/>
  <c r="F652" i="4"/>
  <c r="H406" i="1"/>
  <c r="H397" i="1"/>
  <c r="H398" i="1"/>
  <c r="G362" i="1"/>
  <c r="G307" i="1"/>
  <c r="G308" i="1"/>
  <c r="G291" i="1"/>
  <c r="H413" i="1"/>
  <c r="G288" i="1"/>
  <c r="E644" i="4"/>
  <c r="D638" i="1" s="1"/>
  <c r="G260" i="1"/>
  <c r="G261" i="1"/>
  <c r="F264" i="4"/>
  <c r="F225" i="9"/>
  <c r="B225" i="9" s="1"/>
  <c r="H257" i="1"/>
  <c r="G255" i="1"/>
  <c r="G236" i="1"/>
  <c r="G237" i="1"/>
  <c r="G232" i="1"/>
  <c r="G233" i="1"/>
  <c r="E58" i="9"/>
  <c r="B58" i="9" s="1"/>
  <c r="H209" i="1"/>
  <c r="H206" i="1"/>
  <c r="H207" i="1"/>
  <c r="G191" i="1"/>
  <c r="G184" i="1"/>
  <c r="G187" i="1"/>
  <c r="E46" i="9"/>
  <c r="B46" i="9" s="1"/>
  <c r="F221" i="9"/>
  <c r="B221" i="9" s="1"/>
  <c r="F188" i="4"/>
  <c r="G181" i="1"/>
  <c r="G180" i="1"/>
  <c r="B219" i="9"/>
  <c r="H173" i="1"/>
  <c r="G177" i="1"/>
  <c r="G175" i="1"/>
  <c r="G174" i="1"/>
  <c r="G172" i="1"/>
  <c r="G169" i="1"/>
  <c r="G168" i="1"/>
  <c r="F169" i="4"/>
  <c r="G164" i="1"/>
  <c r="G162" i="1"/>
  <c r="G155" i="1"/>
  <c r="G157" i="1"/>
  <c r="E152" i="4"/>
  <c r="E39" i="9"/>
  <c r="B39" i="9" s="1"/>
  <c r="F217" i="9"/>
  <c r="B217" i="9" s="1"/>
  <c r="F152" i="4"/>
  <c r="D148" i="1"/>
  <c r="H135" i="1"/>
  <c r="H146" i="1"/>
  <c r="H118" i="1"/>
  <c r="F120" i="4"/>
  <c r="G116" i="1"/>
  <c r="H111" i="1"/>
  <c r="G108" i="1"/>
  <c r="E106" i="4"/>
  <c r="D102" i="1" s="1"/>
  <c r="H105" i="1"/>
  <c r="G103" i="1"/>
  <c r="G90" i="1"/>
  <c r="G89" i="1"/>
  <c r="H82" i="1"/>
  <c r="F83" i="4"/>
  <c r="H79" i="1"/>
  <c r="H81" i="1"/>
  <c r="F74" i="4"/>
  <c r="G19" i="1"/>
  <c r="G23" i="1"/>
  <c r="G4" i="1"/>
  <c r="G5" i="1"/>
  <c r="F216" i="9"/>
  <c r="B216" i="9" s="1"/>
  <c r="E21" i="9"/>
  <c r="B21" i="9" s="1"/>
  <c r="E273" i="9"/>
  <c r="B273" i="9" s="1"/>
  <c r="H1191" i="1"/>
  <c r="G1191" i="1"/>
  <c r="H1235" i="1"/>
  <c r="G1235" i="1"/>
  <c r="H1251" i="1"/>
  <c r="G1251" i="1"/>
  <c r="H1275" i="1"/>
  <c r="G1275" i="1"/>
  <c r="H1291" i="1"/>
  <c r="G1291" i="1"/>
  <c r="H1299" i="1"/>
  <c r="G1299" i="1"/>
  <c r="H1307" i="1"/>
  <c r="G1307" i="1"/>
  <c r="H1315" i="1"/>
  <c r="G1315" i="1"/>
  <c r="G524" i="1"/>
  <c r="G525" i="1"/>
  <c r="G526" i="1"/>
  <c r="G527" i="1"/>
  <c r="G528" i="1"/>
  <c r="G529" i="1"/>
  <c r="G530" i="1"/>
  <c r="G531" i="1"/>
  <c r="G532" i="1"/>
  <c r="G533" i="1"/>
  <c r="G534" i="1"/>
  <c r="G535" i="1"/>
  <c r="G536" i="1"/>
  <c r="G537" i="1"/>
  <c r="H538" i="1"/>
  <c r="H542" i="1"/>
  <c r="H546" i="1"/>
  <c r="H550" i="1"/>
  <c r="H554" i="1"/>
  <c r="H558" i="1"/>
  <c r="H562" i="1"/>
  <c r="H566" i="1"/>
  <c r="H570" i="1"/>
  <c r="H578" i="1"/>
  <c r="H582" i="1"/>
  <c r="H1163" i="1"/>
  <c r="G1163" i="1"/>
  <c r="H1179" i="1"/>
  <c r="G1179" i="1"/>
  <c r="H1195" i="1"/>
  <c r="G1195" i="1"/>
  <c r="H1203" i="1"/>
  <c r="G1203" i="1"/>
  <c r="H1211" i="1"/>
  <c r="G1211" i="1"/>
  <c r="H1335" i="1"/>
  <c r="G1335" i="1"/>
  <c r="H1343" i="1"/>
  <c r="G1343" i="1"/>
  <c r="H1351" i="1"/>
  <c r="G1351" i="1"/>
  <c r="H1359" i="1"/>
  <c r="G1359" i="1"/>
  <c r="H1159" i="1"/>
  <c r="G1159" i="1"/>
  <c r="H1175" i="1"/>
  <c r="G1175" i="1"/>
  <c r="H1219" i="1"/>
  <c r="G1219" i="1"/>
  <c r="H1227" i="1"/>
  <c r="G1227" i="1"/>
  <c r="H1243" i="1"/>
  <c r="G1243" i="1"/>
  <c r="H1259" i="1"/>
  <c r="G1259" i="1"/>
  <c r="H1267" i="1"/>
  <c r="G1267" i="1"/>
  <c r="H1283" i="1"/>
  <c r="G1283" i="1"/>
  <c r="H1323" i="1"/>
  <c r="G1323" i="1"/>
  <c r="H541" i="1"/>
  <c r="H545" i="1"/>
  <c r="H549" i="1"/>
  <c r="H553" i="1"/>
  <c r="H557" i="1"/>
  <c r="H561" i="1"/>
  <c r="H565" i="1"/>
  <c r="H569" i="1"/>
  <c r="H573" i="1"/>
  <c r="H577" i="1"/>
  <c r="H581"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H1155" i="1"/>
  <c r="G1155" i="1"/>
  <c r="H1171" i="1"/>
  <c r="G1171" i="1"/>
  <c r="H1187" i="1"/>
  <c r="G1187" i="1"/>
  <c r="H1199" i="1"/>
  <c r="G1199" i="1"/>
  <c r="H1207" i="1"/>
  <c r="G1207" i="1"/>
  <c r="H1331" i="1"/>
  <c r="G1331" i="1"/>
  <c r="H1339" i="1"/>
  <c r="G1339" i="1"/>
  <c r="H1347" i="1"/>
  <c r="G1347" i="1"/>
  <c r="H1355" i="1"/>
  <c r="G1355" i="1"/>
  <c r="H1363" i="1"/>
  <c r="G1363" i="1"/>
  <c r="H1177" i="1"/>
  <c r="H1181" i="1"/>
  <c r="H1185" i="1"/>
  <c r="H1189" i="1"/>
  <c r="H1193" i="1"/>
  <c r="H1156" i="1"/>
  <c r="G1158" i="1"/>
  <c r="H1160" i="1"/>
  <c r="G1162" i="1"/>
  <c r="H1164" i="1"/>
  <c r="G1166" i="1"/>
  <c r="H1168" i="1"/>
  <c r="G1170" i="1"/>
  <c r="H1172" i="1"/>
  <c r="G1174" i="1"/>
  <c r="H1176" i="1"/>
  <c r="G1178" i="1"/>
  <c r="H1180" i="1"/>
  <c r="G1182" i="1"/>
  <c r="H1184" i="1"/>
  <c r="G1186" i="1"/>
  <c r="H1188" i="1"/>
  <c r="G1190" i="1"/>
  <c r="H1192" i="1"/>
  <c r="G1194" i="1"/>
  <c r="G1198" i="1"/>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H1439" i="1"/>
  <c r="I1439" i="1" s="1"/>
  <c r="J1441" i="1"/>
  <c r="H1442" i="1"/>
  <c r="I1442" i="1" s="1"/>
  <c r="H1443" i="1"/>
  <c r="I1443" i="1" s="1"/>
  <c r="G1448" i="1"/>
  <c r="I1448" i="1" s="1"/>
  <c r="G1452" i="1"/>
  <c r="G1454" i="1"/>
  <c r="G1456" i="1"/>
  <c r="G1460" i="1"/>
  <c r="G1462" i="1"/>
  <c r="I1462" i="1" s="1"/>
  <c r="J1464" i="1"/>
  <c r="G1466" i="1"/>
  <c r="I1466" i="1" s="1"/>
  <c r="J1468" i="1"/>
  <c r="G1472" i="1"/>
  <c r="I1472" i="1" s="1"/>
  <c r="J1474" i="1"/>
  <c r="G1477" i="1"/>
  <c r="I1477" i="1" s="1"/>
  <c r="J1479" i="1"/>
  <c r="H1538" i="1"/>
  <c r="G1538" i="1"/>
  <c r="H1547" i="1"/>
  <c r="G1549" i="1"/>
  <c r="H1549" i="1"/>
  <c r="H1570" i="1"/>
  <c r="G1570" i="1"/>
  <c r="F107" i="4"/>
  <c r="D106" i="4"/>
  <c r="E163" i="4"/>
  <c r="F216" i="4"/>
  <c r="D215" i="4"/>
  <c r="H20" i="3"/>
  <c r="F7" i="5"/>
  <c r="G1440" i="1"/>
  <c r="I1440" i="1" s="1"/>
  <c r="J1442" i="1"/>
  <c r="G1444" i="1"/>
  <c r="I1444" i="1" s="1"/>
  <c r="H1447" i="1"/>
  <c r="J1447" i="1"/>
  <c r="H1448" i="1"/>
  <c r="H1451" i="1"/>
  <c r="J1451" i="1"/>
  <c r="H1452" i="1"/>
  <c r="H1455" i="1"/>
  <c r="J1455" i="1"/>
  <c r="H1456" i="1"/>
  <c r="H1459" i="1"/>
  <c r="J1459" i="1"/>
  <c r="H1460" i="1"/>
  <c r="G1480" i="1"/>
  <c r="G1525" i="1"/>
  <c r="H1525" i="1"/>
  <c r="H1527" i="1"/>
  <c r="G1542" i="1"/>
  <c r="H1546" i="1"/>
  <c r="G1546" i="1"/>
  <c r="H1553" i="1"/>
  <c r="G1557" i="1"/>
  <c r="H1557" i="1"/>
  <c r="H1559" i="1"/>
  <c r="G1574" i="1"/>
  <c r="G1578" i="1"/>
  <c r="F8" i="4"/>
  <c r="E7" i="4"/>
  <c r="D124" i="4"/>
  <c r="F125" i="4"/>
  <c r="E311" i="4"/>
  <c r="D306" i="1" s="1"/>
  <c r="F312" i="4"/>
  <c r="E363" i="4"/>
  <c r="D358" i="1" s="1"/>
  <c r="F364" i="4"/>
  <c r="D644" i="4"/>
  <c r="F416" i="4"/>
  <c r="E420" i="4"/>
  <c r="F473" i="4"/>
  <c r="D472" i="4"/>
  <c r="D643" i="4"/>
  <c r="D78" i="5"/>
  <c r="F79" i="5"/>
  <c r="J1439" i="1"/>
  <c r="J1443" i="1"/>
  <c r="J1462" i="1"/>
  <c r="J1466" i="1"/>
  <c r="J1472" i="1"/>
  <c r="J1477" i="1"/>
  <c r="G1533" i="1"/>
  <c r="H1533" i="1"/>
  <c r="H1554" i="1"/>
  <c r="G1554" i="1"/>
  <c r="G1565" i="1"/>
  <c r="H1565" i="1"/>
  <c r="D44" i="4"/>
  <c r="F45" i="4"/>
  <c r="F522" i="4"/>
  <c r="D515" i="4"/>
  <c r="G1438" i="1"/>
  <c r="J1445" i="1"/>
  <c r="H1446" i="1"/>
  <c r="I1446" i="1" s="1"/>
  <c r="G1447" i="1"/>
  <c r="I1447" i="1" s="1"/>
  <c r="H1449" i="1"/>
  <c r="I1449" i="1" s="1"/>
  <c r="J1449" i="1"/>
  <c r="H1450" i="1"/>
  <c r="I1450" i="1" s="1"/>
  <c r="G1451" i="1"/>
  <c r="I1451" i="1" s="1"/>
  <c r="H1453" i="1"/>
  <c r="G1455" i="1"/>
  <c r="I1455" i="1" s="1"/>
  <c r="H1457" i="1"/>
  <c r="I1457" i="1" s="1"/>
  <c r="J1457" i="1"/>
  <c r="H1458" i="1"/>
  <c r="I1458" i="1" s="1"/>
  <c r="G1459" i="1"/>
  <c r="I1459" i="1" s="1"/>
  <c r="H1461" i="1"/>
  <c r="G1465" i="1"/>
  <c r="I1465" i="1" s="1"/>
  <c r="G1471" i="1"/>
  <c r="I1471" i="1" s="1"/>
  <c r="G1476" i="1"/>
  <c r="I1476" i="1" s="1"/>
  <c r="G1526" i="1"/>
  <c r="H1530" i="1"/>
  <c r="G1530" i="1"/>
  <c r="H1537" i="1"/>
  <c r="G1541" i="1"/>
  <c r="H1541" i="1"/>
  <c r="H1543" i="1"/>
  <c r="G1558" i="1"/>
  <c r="H1562" i="1"/>
  <c r="G1562" i="1"/>
  <c r="H1569" i="1"/>
  <c r="G1573" i="1"/>
  <c r="H1573" i="1"/>
  <c r="H1575" i="1"/>
  <c r="D7" i="4"/>
  <c r="F139" i="4"/>
  <c r="F210" i="4"/>
  <c r="E196" i="4"/>
  <c r="D192" i="1" s="1"/>
  <c r="F331" i="4"/>
  <c r="D311" i="4"/>
  <c r="F383" i="4"/>
  <c r="D363" i="4"/>
  <c r="D177" i="5"/>
  <c r="F180" i="5"/>
  <c r="F207" i="5"/>
  <c r="D206" i="5"/>
  <c r="H24" i="3"/>
  <c r="F5" i="6"/>
  <c r="F130" i="6"/>
  <c r="D129" i="6"/>
  <c r="H20" i="9"/>
  <c r="G20" i="9"/>
  <c r="E643" i="4"/>
  <c r="D637" i="1" s="1"/>
  <c r="D580" i="4"/>
  <c r="E141" i="6"/>
  <c r="H29" i="3"/>
  <c r="D42" i="8"/>
  <c r="F202" i="4"/>
  <c r="E263" i="4"/>
  <c r="D259" i="1" s="1"/>
  <c r="D299" i="4"/>
  <c r="D351" i="4"/>
  <c r="E529" i="4"/>
  <c r="F149" i="5"/>
  <c r="E176" i="5"/>
  <c r="D238" i="5"/>
  <c r="D89" i="6"/>
  <c r="E5" i="7"/>
  <c r="D49" i="8"/>
  <c r="C1524" i="1" s="1"/>
  <c r="D50" i="4"/>
  <c r="D82" i="4"/>
  <c r="F153" i="4"/>
  <c r="D163" i="4"/>
  <c r="D224" i="4"/>
  <c r="D252" i="4"/>
  <c r="D263" i="4"/>
  <c r="F391" i="4"/>
  <c r="D421" i="4"/>
  <c r="D529" i="4"/>
  <c r="F581" i="4"/>
  <c r="E593" i="4"/>
  <c r="D587" i="1" s="1"/>
  <c r="H587" i="1" s="1"/>
  <c r="E7" i="5"/>
  <c r="F13" i="5"/>
  <c r="D69" i="5"/>
  <c r="E87" i="5"/>
  <c r="D118" i="5"/>
  <c r="F135" i="5"/>
  <c r="D190" i="5"/>
  <c r="F36" i="6"/>
  <c r="D35" i="6"/>
  <c r="F114"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183" i="9"/>
  <c r="E183" i="9" s="1"/>
  <c r="B183" i="9" s="1"/>
  <c r="G163" i="9"/>
  <c r="E163" i="9" s="1"/>
  <c r="B163" i="9" s="1"/>
  <c r="G161" i="9"/>
  <c r="E161" i="9" s="1"/>
  <c r="B161" i="9" s="1"/>
  <c r="G187" i="9"/>
  <c r="E187" i="9" s="1"/>
  <c r="B187" i="9" s="1"/>
  <c r="G179" i="9"/>
  <c r="E179" i="9" s="1"/>
  <c r="B179" i="9" s="1"/>
  <c r="G164" i="9"/>
  <c r="G162" i="9"/>
  <c r="E162" i="9" s="1"/>
  <c r="B162" i="9" s="1"/>
  <c r="G160" i="9"/>
  <c r="E160" i="9" s="1"/>
  <c r="B160" i="9" s="1"/>
  <c r="I10" i="9"/>
  <c r="B23" i="9"/>
  <c r="B31" i="9"/>
  <c r="B47" i="9"/>
  <c r="B55" i="9"/>
  <c r="B63" i="9"/>
  <c r="B71" i="9"/>
  <c r="B79" i="9"/>
  <c r="B87" i="9"/>
  <c r="B95" i="9"/>
  <c r="B101" i="9"/>
  <c r="B108" i="9"/>
  <c r="E286" i="9"/>
  <c r="B286" i="9" s="1"/>
  <c r="B100" i="9"/>
  <c r="B125" i="9"/>
  <c r="E139" i="9"/>
  <c r="B139" i="9" s="1"/>
  <c r="E147" i="9"/>
  <c r="B147" i="9" s="1"/>
  <c r="B153" i="9"/>
  <c r="B157" i="9"/>
  <c r="E104" i="9"/>
  <c r="B104" i="9" s="1"/>
  <c r="E112" i="9"/>
  <c r="B112" i="9" s="1"/>
  <c r="E120" i="9"/>
  <c r="B120" i="9" s="1"/>
  <c r="E135" i="9"/>
  <c r="B135" i="9" s="1"/>
  <c r="B141" i="9"/>
  <c r="E143" i="9"/>
  <c r="B143" i="9" s="1"/>
  <c r="B149" i="9"/>
  <c r="B227" i="9"/>
  <c r="B235" i="9"/>
  <c r="B243" i="9"/>
  <c r="B251" i="9"/>
  <c r="B259" i="9"/>
  <c r="E279" i="9"/>
  <c r="B279" i="9" s="1"/>
  <c r="E284" i="9"/>
  <c r="B284" i="9" s="1"/>
  <c r="B233" i="9"/>
  <c r="B241" i="9"/>
  <c r="B249" i="9"/>
  <c r="B257" i="9"/>
  <c r="B265" i="9"/>
  <c r="G1483" i="1" l="1"/>
  <c r="E350" i="4"/>
  <c r="E20" i="9"/>
  <c r="H148" i="1"/>
  <c r="G148" i="1"/>
  <c r="E164" i="9"/>
  <c r="B164" i="9" s="1"/>
  <c r="E68" i="5"/>
  <c r="D1065" i="1"/>
  <c r="F163" i="4"/>
  <c r="D151" i="4"/>
  <c r="C159" i="1"/>
  <c r="F238" i="5"/>
  <c r="D237" i="5"/>
  <c r="C1215" i="1"/>
  <c r="F351" i="4"/>
  <c r="D350" i="4"/>
  <c r="C346" i="1"/>
  <c r="I34" i="3"/>
  <c r="C1517" i="1"/>
  <c r="D1435" i="1"/>
  <c r="I28" i="3"/>
  <c r="D141" i="6"/>
  <c r="E6" i="4"/>
  <c r="D3" i="1"/>
  <c r="I1456" i="1"/>
  <c r="F212" i="9"/>
  <c r="B212" i="9" s="1"/>
  <c r="G291" i="9"/>
  <c r="E291" i="9" s="1"/>
  <c r="B291" i="9" s="1"/>
  <c r="F190" i="5"/>
  <c r="C1167" i="1"/>
  <c r="D68" i="5"/>
  <c r="F69" i="5"/>
  <c r="C1047" i="1"/>
  <c r="F263" i="4"/>
  <c r="C259" i="1"/>
  <c r="G1524" i="1"/>
  <c r="H1524" i="1"/>
  <c r="E175" i="5"/>
  <c r="D1152" i="1" s="1"/>
  <c r="I22" i="3"/>
  <c r="D1153" i="1"/>
  <c r="F299" i="4"/>
  <c r="D298" i="4"/>
  <c r="C294" i="1"/>
  <c r="F580" i="4"/>
  <c r="C574" i="1"/>
  <c r="F129" i="6"/>
  <c r="C1423" i="1"/>
  <c r="F311" i="4"/>
  <c r="C306" i="1"/>
  <c r="F196" i="4"/>
  <c r="F78" i="5"/>
  <c r="C1056" i="1"/>
  <c r="D414" i="1"/>
  <c r="E298" i="4"/>
  <c r="E408" i="4" s="1"/>
  <c r="D403" i="1" s="1"/>
  <c r="E151" i="4"/>
  <c r="D159" i="1"/>
  <c r="D528" i="4"/>
  <c r="F529" i="4"/>
  <c r="C523" i="1"/>
  <c r="F252" i="4"/>
  <c r="C248" i="1"/>
  <c r="F82" i="4"/>
  <c r="C78" i="1"/>
  <c r="I29" i="3"/>
  <c r="D1436" i="1"/>
  <c r="G289" i="9"/>
  <c r="E289" i="9" s="1"/>
  <c r="B289" i="9" s="1"/>
  <c r="F177" i="5"/>
  <c r="D176" i="5"/>
  <c r="C1154" i="1"/>
  <c r="F7" i="4"/>
  <c r="D6" i="4"/>
  <c r="C3" i="1"/>
  <c r="F643" i="4"/>
  <c r="C637" i="1"/>
  <c r="D345" i="1"/>
  <c r="F106" i="4"/>
  <c r="C102" i="1"/>
  <c r="I1452" i="1"/>
  <c r="H25" i="3"/>
  <c r="F35" i="6"/>
  <c r="C1329" i="1"/>
  <c r="F118" i="5"/>
  <c r="C1096" i="1"/>
  <c r="I20" i="3"/>
  <c r="E6" i="5"/>
  <c r="D985" i="1"/>
  <c r="F421" i="4"/>
  <c r="D420" i="4"/>
  <c r="C415" i="1"/>
  <c r="F224" i="4"/>
  <c r="C220" i="1"/>
  <c r="F50" i="4"/>
  <c r="C46" i="1"/>
  <c r="F89" i="6"/>
  <c r="C1383" i="1"/>
  <c r="E528" i="4"/>
  <c r="D523" i="1"/>
  <c r="G297" i="9"/>
  <c r="E297" i="9" s="1"/>
  <c r="B20" i="9"/>
  <c r="E19" i="9"/>
  <c r="G292" i="9"/>
  <c r="E292" i="9" s="1"/>
  <c r="B292" i="9" s="1"/>
  <c r="F206" i="5"/>
  <c r="C1183" i="1"/>
  <c r="F363" i="4"/>
  <c r="C358" i="1"/>
  <c r="G192" i="1"/>
  <c r="H192" i="1"/>
  <c r="F515" i="4"/>
  <c r="C509" i="1"/>
  <c r="F44" i="4"/>
  <c r="C40" i="1"/>
  <c r="F472" i="4"/>
  <c r="C466" i="1"/>
  <c r="F644" i="4"/>
  <c r="C638" i="1"/>
  <c r="F124" i="4"/>
  <c r="C120" i="1"/>
  <c r="D43" i="8"/>
  <c r="F215" i="4"/>
  <c r="C211" i="1"/>
  <c r="I1460" i="1"/>
  <c r="G587" i="1"/>
  <c r="G638" i="1" l="1"/>
  <c r="H638" i="1"/>
  <c r="G40" i="1"/>
  <c r="H40" i="1"/>
  <c r="I35" i="3"/>
  <c r="C1518" i="1"/>
  <c r="B297" i="9"/>
  <c r="E296" i="9"/>
  <c r="I10" i="3" s="1"/>
  <c r="H985" i="1"/>
  <c r="G985" i="1"/>
  <c r="F6" i="4"/>
  <c r="H16" i="3"/>
  <c r="D412" i="4"/>
  <c r="D290" i="4"/>
  <c r="C2" i="1"/>
  <c r="G78" i="1"/>
  <c r="H78" i="1"/>
  <c r="H523" i="1"/>
  <c r="G523" i="1"/>
  <c r="E289" i="4"/>
  <c r="E290" i="4" s="1"/>
  <c r="D286" i="1" s="1"/>
  <c r="I17" i="3"/>
  <c r="D147" i="1"/>
  <c r="G1056" i="1"/>
  <c r="H1056" i="1"/>
  <c r="G1047" i="1"/>
  <c r="H1047" i="1"/>
  <c r="K1432" i="9"/>
  <c r="H1215" i="1"/>
  <c r="G1215" i="1"/>
  <c r="H17" i="3"/>
  <c r="F151" i="4"/>
  <c r="D289" i="4"/>
  <c r="C147" i="1"/>
  <c r="G211" i="1"/>
  <c r="H211" i="1"/>
  <c r="G120" i="1"/>
  <c r="H120" i="1"/>
  <c r="G466" i="1"/>
  <c r="H466" i="1"/>
  <c r="G509" i="1"/>
  <c r="H509" i="1"/>
  <c r="G358" i="1"/>
  <c r="H358" i="1"/>
  <c r="G46" i="1"/>
  <c r="H46" i="1"/>
  <c r="G415" i="1"/>
  <c r="H415" i="1"/>
  <c r="H276" i="9"/>
  <c r="D984" i="1"/>
  <c r="H1329" i="1"/>
  <c r="G1329" i="1"/>
  <c r="G102" i="1"/>
  <c r="H102" i="1"/>
  <c r="G637" i="1"/>
  <c r="H637" i="1"/>
  <c r="E407" i="4"/>
  <c r="D402" i="1" s="1"/>
  <c r="D293" i="1"/>
  <c r="H1423" i="1"/>
  <c r="G1423" i="1"/>
  <c r="G294" i="9"/>
  <c r="E294" i="9" s="1"/>
  <c r="I16" i="3"/>
  <c r="E412" i="4"/>
  <c r="D2" i="1"/>
  <c r="G1517" i="1"/>
  <c r="H1517" i="1"/>
  <c r="H11" i="3"/>
  <c r="G346" i="1"/>
  <c r="H346" i="1"/>
  <c r="F237" i="5"/>
  <c r="H23" i="3"/>
  <c r="C1214" i="1"/>
  <c r="E636" i="4"/>
  <c r="D630" i="1" s="1"/>
  <c r="D522" i="1"/>
  <c r="F420" i="4"/>
  <c r="D635" i="4"/>
  <c r="C414" i="1"/>
  <c r="H1154" i="1"/>
  <c r="G1154" i="1"/>
  <c r="G1436" i="1"/>
  <c r="H1436" i="1"/>
  <c r="G248" i="1"/>
  <c r="H248" i="1"/>
  <c r="D636" i="4"/>
  <c r="F528" i="4"/>
  <c r="C522" i="1"/>
  <c r="G294" i="1"/>
  <c r="H294" i="1"/>
  <c r="G259" i="1"/>
  <c r="H259" i="1"/>
  <c r="H21" i="3"/>
  <c r="F68" i="5"/>
  <c r="C1046" i="1"/>
  <c r="D6" i="5"/>
  <c r="H28" i="3"/>
  <c r="F141" i="6"/>
  <c r="C1435" i="1"/>
  <c r="F350" i="4"/>
  <c r="D408" i="4"/>
  <c r="C345" i="1"/>
  <c r="H1065" i="1"/>
  <c r="G1065" i="1"/>
  <c r="H1183" i="1"/>
  <c r="G1183" i="1"/>
  <c r="H1383" i="1"/>
  <c r="G1383" i="1"/>
  <c r="G220" i="1"/>
  <c r="H220" i="1"/>
  <c r="G1096" i="1"/>
  <c r="H1096" i="1"/>
  <c r="G3" i="1"/>
  <c r="H3" i="1"/>
  <c r="H22" i="3"/>
  <c r="F176" i="5"/>
  <c r="D175" i="5"/>
  <c r="C1153" i="1"/>
  <c r="E635" i="4"/>
  <c r="D629" i="1" s="1"/>
  <c r="G306" i="1"/>
  <c r="H306" i="1"/>
  <c r="G574" i="1"/>
  <c r="H574" i="1"/>
  <c r="D407" i="4"/>
  <c r="F298" i="4"/>
  <c r="C293" i="1"/>
  <c r="H1167" i="1"/>
  <c r="G1167" i="1"/>
  <c r="G295" i="9"/>
  <c r="E295" i="9" s="1"/>
  <c r="B295" i="9" s="1"/>
  <c r="G159" i="1"/>
  <c r="H159" i="1"/>
  <c r="I21" i="3"/>
  <c r="D1046" i="1"/>
  <c r="G299" i="9"/>
  <c r="E299" i="9" s="1"/>
  <c r="F407" i="4" l="1"/>
  <c r="C402" i="1"/>
  <c r="G282" i="9"/>
  <c r="E282" i="9" s="1"/>
  <c r="B282" i="9" s="1"/>
  <c r="G276" i="9"/>
  <c r="E276" i="9" s="1"/>
  <c r="F6" i="5"/>
  <c r="C984" i="1"/>
  <c r="H522" i="1"/>
  <c r="G522" i="1"/>
  <c r="E639" i="4"/>
  <c r="D407" i="1"/>
  <c r="G2" i="1"/>
  <c r="H2" i="1"/>
  <c r="G1153" i="1"/>
  <c r="H1153" i="1"/>
  <c r="H1435" i="1"/>
  <c r="G1435" i="1"/>
  <c r="G1046" i="1"/>
  <c r="H1046" i="1"/>
  <c r="G414" i="1"/>
  <c r="H414" i="1"/>
  <c r="F290" i="4"/>
  <c r="C286" i="1"/>
  <c r="E298" i="9"/>
  <c r="B299" i="9"/>
  <c r="G293" i="1"/>
  <c r="H293" i="1"/>
  <c r="F175" i="5"/>
  <c r="C1152" i="1"/>
  <c r="G345" i="1"/>
  <c r="H345" i="1"/>
  <c r="F636" i="4"/>
  <c r="C630" i="1"/>
  <c r="F635" i="4"/>
  <c r="C629" i="1"/>
  <c r="H1214" i="1"/>
  <c r="G1214" i="1"/>
  <c r="E293" i="9"/>
  <c r="I11" i="3" s="1"/>
  <c r="B294" i="9"/>
  <c r="G147" i="1"/>
  <c r="H147" i="1"/>
  <c r="D639" i="4"/>
  <c r="F412" i="4"/>
  <c r="C407" i="1"/>
  <c r="H1518" i="1"/>
  <c r="G1518" i="1"/>
  <c r="F408" i="4"/>
  <c r="C403" i="1"/>
  <c r="N3" i="9"/>
  <c r="H9" i="3"/>
  <c r="D413" i="4"/>
  <c r="F289" i="4"/>
  <c r="D291" i="4"/>
  <c r="C285" i="1"/>
  <c r="E413" i="4"/>
  <c r="E291" i="4"/>
  <c r="D287" i="1" s="1"/>
  <c r="D285" i="1"/>
  <c r="G286" i="1" l="1"/>
  <c r="H286" i="1"/>
  <c r="E275" i="9"/>
  <c r="B276" i="9"/>
  <c r="E415" i="4"/>
  <c r="D410" i="1" s="1"/>
  <c r="E640" i="4"/>
  <c r="D408" i="1"/>
  <c r="F413" i="4"/>
  <c r="D415" i="4"/>
  <c r="D640" i="4"/>
  <c r="C408" i="1"/>
  <c r="G403" i="1"/>
  <c r="H403" i="1"/>
  <c r="G407" i="1"/>
  <c r="H407" i="1"/>
  <c r="G630" i="1"/>
  <c r="H630" i="1"/>
  <c r="G1152" i="1"/>
  <c r="H1152" i="1"/>
  <c r="D641" i="4"/>
  <c r="F639" i="4"/>
  <c r="C633" i="1"/>
  <c r="G285" i="1"/>
  <c r="H285" i="1"/>
  <c r="K3" i="9"/>
  <c r="I9" i="3"/>
  <c r="D414" i="4"/>
  <c r="E414" i="4"/>
  <c r="D409" i="1" s="1"/>
  <c r="H8" i="3"/>
  <c r="G984" i="1"/>
  <c r="H984" i="1"/>
  <c r="G402" i="1"/>
  <c r="H402" i="1"/>
  <c r="F291" i="4"/>
  <c r="C287" i="1"/>
  <c r="G629" i="1"/>
  <c r="H629" i="1"/>
  <c r="E641" i="4"/>
  <c r="D633" i="1"/>
  <c r="F641" i="4" l="1"/>
  <c r="C635" i="1"/>
  <c r="D635" i="1"/>
  <c r="G287" i="1"/>
  <c r="H287" i="1"/>
  <c r="F414" i="4"/>
  <c r="C409" i="1"/>
  <c r="G408" i="1"/>
  <c r="H408" i="1"/>
  <c r="G633" i="1"/>
  <c r="H633" i="1"/>
  <c r="D642" i="4"/>
  <c r="F640" i="4"/>
  <c r="C634" i="1"/>
  <c r="E642" i="4"/>
  <c r="E645" i="4" s="1"/>
  <c r="D634" i="1"/>
  <c r="M3" i="9"/>
  <c r="I8" i="3"/>
  <c r="F415" i="4"/>
  <c r="C410" i="1"/>
  <c r="I18" i="3" l="1"/>
  <c r="D639" i="1"/>
  <c r="G634" i="1"/>
  <c r="H634" i="1"/>
  <c r="G635" i="1"/>
  <c r="H635" i="1"/>
  <c r="G410" i="1"/>
  <c r="H410" i="1"/>
  <c r="D646" i="4"/>
  <c r="F642" i="4"/>
  <c r="C636" i="1"/>
  <c r="D645" i="4"/>
  <c r="E646" i="4"/>
  <c r="G274" i="9" s="1"/>
  <c r="E274" i="9" s="1"/>
  <c r="B274" i="9" s="1"/>
  <c r="D636" i="1"/>
  <c r="G409" i="1"/>
  <c r="H409" i="1"/>
  <c r="G636" i="1" l="1"/>
  <c r="H636" i="1"/>
  <c r="I19" i="3"/>
  <c r="D640" i="1"/>
  <c r="H18" i="3"/>
  <c r="F645" i="4"/>
  <c r="C639" i="1"/>
  <c r="H19" i="3"/>
  <c r="F646" i="4"/>
  <c r="C640" i="1"/>
  <c r="G640" i="1" l="1"/>
  <c r="H640" i="1"/>
  <c r="G639" i="1"/>
  <c r="H639" i="1"/>
  <c r="H7" i="3"/>
  <c r="J3" i="9" l="1"/>
  <c r="I7" i="3"/>
  <c r="M271" i="9" l="1"/>
  <c r="L271" i="9"/>
  <c r="G18" i="9"/>
  <c r="H18" i="9"/>
  <c r="M15" i="9"/>
  <c r="G17" i="9"/>
  <c r="I6" i="9"/>
  <c r="J6" i="9"/>
  <c r="G15" i="9"/>
  <c r="J12" i="9"/>
  <c r="I13" i="9"/>
  <c r="H17" i="9"/>
  <c r="L16" i="9"/>
  <c r="J11" i="9"/>
  <c r="K6" i="9"/>
  <c r="I17" i="9"/>
  <c r="M16" i="9"/>
  <c r="H15" i="9"/>
  <c r="K10" i="9"/>
  <c r="K13" i="9"/>
  <c r="J13" i="9"/>
  <c r="K8" i="9"/>
  <c r="I9" i="9"/>
  <c r="H16" i="9"/>
  <c r="I12" i="9"/>
  <c r="J7" i="9"/>
  <c r="J10" i="9"/>
  <c r="E10" i="9" s="1"/>
  <c r="B10" i="9" s="1"/>
  <c r="K9" i="9"/>
  <c r="I7" i="9"/>
  <c r="G16" i="9"/>
  <c r="L15" i="9"/>
  <c r="I5" i="9"/>
  <c r="I8" i="9"/>
  <c r="I11" i="9"/>
  <c r="K12" i="9"/>
  <c r="J5" i="9"/>
  <c r="K11" i="9"/>
  <c r="K5" i="9"/>
  <c r="J8" i="9"/>
  <c r="J9" i="9"/>
  <c r="K7" i="9"/>
  <c r="J17" i="9"/>
  <c r="F15" i="9" l="1"/>
  <c r="F271" i="9"/>
  <c r="B271" i="9" s="1"/>
  <c r="E11" i="9"/>
  <c r="B11" i="9" s="1"/>
  <c r="E16" i="9"/>
  <c r="E8" i="9"/>
  <c r="B8" i="9" s="1"/>
  <c r="E7" i="9"/>
  <c r="B7" i="9" s="1"/>
  <c r="E5" i="9"/>
  <c r="E9" i="9"/>
  <c r="B9" i="9" s="1"/>
  <c r="E13" i="9"/>
  <c r="B13" i="9" s="1"/>
  <c r="E6" i="9"/>
  <c r="B6" i="9" s="1"/>
  <c r="E18" i="9"/>
  <c r="B18" i="9" s="1"/>
  <c r="E17" i="9"/>
  <c r="B17" i="9" s="1"/>
  <c r="E12" i="9"/>
  <c r="B12" i="9" s="1"/>
  <c r="F16" i="9"/>
  <c r="E15" i="9"/>
  <c r="F19" i="9" l="1"/>
  <c r="F14" i="9"/>
  <c r="B16" i="9"/>
  <c r="E14" i="9"/>
  <c r="B15" i="9"/>
  <c r="B5" i="9"/>
  <c r="E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<sst xmlns="http://schemas.openxmlformats.org/spreadsheetml/2006/main" count="4315" uniqueCount="3395">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</sst>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434270.61000000004</v>
      </c>
      <c r="D2" s="6">
        <f>'PR-RAS'!E6</f>
        <v>209583.34</v>
      </c>
      <c r="E2" s="6">
        <v>0</v>
      </c>
      <c r="F2" s="6">
        <v>0</v>
      </c>
      <c r="G2" s="7">
        <f t="shared" ref="G2:G264" si="0">(B2/1000)*(C2*1+D2*2)</f>
        <v>853.43729000000008</v>
      </c>
      <c r="H2" s="7">
        <f t="shared" ref="H2:H264" si="1">ABS(C2-ROUND(C2,0))+ABS(D2-ROUND(D2,0))</f>
        <v>0.72999999995226972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44250.909999999996</v>
      </c>
      <c r="D3" s="1">
        <f>'PR-RAS'!E7</f>
        <v>62725.060000000005</v>
      </c>
      <c r="E3" s="1">
        <v>0</v>
      </c>
      <c r="F3" s="1">
        <v>0</v>
      </c>
      <c r="G3" s="2">
        <f t="shared" si="0"/>
        <v>339.40206000000001</v>
      </c>
      <c r="H3" s="2">
        <f t="shared" si="1"/>
        <v>0.15000000000873115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40749.96</v>
      </c>
      <c r="D4" s="1">
        <f>'PR-RAS'!E8</f>
        <v>59289.01</v>
      </c>
      <c r="E4" s="1">
        <v>0</v>
      </c>
      <c r="F4" s="1">
        <v>0</v>
      </c>
      <c r="G4" s="2">
        <f t="shared" si="0"/>
        <v>477.98394000000002</v>
      </c>
      <c r="H4" s="2">
        <f t="shared" si="1"/>
        <v>5.0000000002910383E-2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40749.96</v>
      </c>
      <c r="D5" s="1">
        <f>'PR-RAS'!E9</f>
        <v>59289.01</v>
      </c>
      <c r="E5" s="1">
        <v>0</v>
      </c>
      <c r="F5" s="1">
        <v>0</v>
      </c>
      <c r="G5" s="2">
        <f t="shared" si="0"/>
        <v>637.3119200000001</v>
      </c>
      <c r="H5" s="2">
        <f t="shared" si="1"/>
        <v>5.0000000002910383E-2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2818.82</v>
      </c>
      <c r="D19" s="1">
        <f>'PR-RAS'!E23</f>
        <v>2754.01</v>
      </c>
      <c r="E19" s="1">
        <v>0</v>
      </c>
      <c r="F19" s="1">
        <v>0</v>
      </c>
      <c r="G19" s="2">
        <f t="shared" si="0"/>
        <v>149.88311999999999</v>
      </c>
      <c r="H19" s="2">
        <f t="shared" si="1"/>
        <v>0.19000000000005457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2818.82</v>
      </c>
      <c r="D23" s="1">
        <f>'PR-RAS'!E27</f>
        <v>2754.01</v>
      </c>
      <c r="E23" s="1">
        <v>0</v>
      </c>
      <c r="F23" s="1">
        <v>0</v>
      </c>
      <c r="G23" s="2">
        <f t="shared" si="0"/>
        <v>183.19047999999998</v>
      </c>
      <c r="H23" s="2">
        <f t="shared" si="1"/>
        <v>0.19000000000005457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682.13</v>
      </c>
      <c r="D25" s="1">
        <f>'PR-RAS'!E29</f>
        <v>682.04</v>
      </c>
      <c r="E25" s="1">
        <v>0</v>
      </c>
      <c r="F25" s="1">
        <v>0</v>
      </c>
      <c r="G25" s="2">
        <f t="shared" si="0"/>
        <v>49.10904</v>
      </c>
      <c r="H25" s="2">
        <f t="shared" si="1"/>
        <v>0.16999999999995907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682.13</v>
      </c>
      <c r="D27" s="1">
        <f>'PR-RAS'!E31</f>
        <v>682.04</v>
      </c>
      <c r="E27" s="1">
        <v>0</v>
      </c>
      <c r="F27" s="1">
        <v>0</v>
      </c>
      <c r="G27" s="2">
        <f t="shared" si="0"/>
        <v>53.201459999999997</v>
      </c>
      <c r="H27" s="2">
        <f t="shared" si="1"/>
        <v>0.16999999999995907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285333.40000000002</v>
      </c>
      <c r="D46" s="1">
        <f>'PR-RAS'!E50</f>
        <v>85420.25</v>
      </c>
      <c r="E46" s="1">
        <v>0</v>
      </c>
      <c r="F46" s="1">
        <v>0</v>
      </c>
      <c r="G46" s="2">
        <f t="shared" si="0"/>
        <v>20527.825499999999</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102448.20999999999</v>
      </c>
      <c r="D55" s="1">
        <f>'PR-RAS'!E59</f>
        <v>83789.25</v>
      </c>
      <c r="E55" s="1">
        <v>0</v>
      </c>
      <c r="F55" s="1">
        <v>0</v>
      </c>
      <c r="G55" s="2">
        <f t="shared" si="0"/>
        <v>14581.442339999998</v>
      </c>
      <c r="H55" s="2">
        <f t="shared" si="1"/>
        <v>0.45999999999185093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82658.7</v>
      </c>
      <c r="D56" s="1">
        <f>'PR-RAS'!E60</f>
        <v>83789.25</v>
      </c>
      <c r="E56" s="1">
        <v>0</v>
      </c>
      <c r="F56" s="1">
        <v>0</v>
      </c>
      <c r="G56" s="2">
        <f t="shared" si="0"/>
        <v>13763.046</v>
      </c>
      <c r="H56" s="2">
        <f t="shared" si="1"/>
        <v>0.55000000000291038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19789.509999999998</v>
      </c>
      <c r="D57" s="1">
        <f>'PR-RAS'!E61</f>
        <v>0</v>
      </c>
      <c r="E57" s="1">
        <v>0</v>
      </c>
      <c r="F57" s="1">
        <v>0</v>
      </c>
      <c r="G57" s="2">
        <f t="shared" si="0"/>
        <v>1108.2125599999999</v>
      </c>
      <c r="H57" s="2">
        <f t="shared" si="1"/>
        <v>0.49000000000160071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182885.19</v>
      </c>
      <c r="D70" s="1">
        <f>'PR-RAS'!E74</f>
        <v>1631</v>
      </c>
      <c r="E70" s="1">
        <v>0</v>
      </c>
      <c r="F70" s="1">
        <v>0</v>
      </c>
      <c r="G70" s="2">
        <f t="shared" si="0"/>
        <v>12844.156110000002</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1631</v>
      </c>
      <c r="E71" s="1">
        <v>0</v>
      </c>
      <c r="F71" s="1">
        <v>0</v>
      </c>
      <c r="G71" s="2">
        <f t="shared" si="0"/>
        <v>228.34000000000003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182885.19</v>
      </c>
      <c r="D72" s="1">
        <f>'PR-RAS'!E76</f>
        <v>0</v>
      </c>
      <c r="E72" s="1">
        <v>0</v>
      </c>
      <c r="F72" s="1">
        <v>0</v>
      </c>
      <c r="G72" s="2">
        <f t="shared" si="0"/>
        <v>12984.848489999998</v>
      </c>
      <c r="H72" s="2">
        <f t="shared" si="1"/>
        <v>0.19000000000232831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73878.460000000006</v>
      </c>
      <c r="D78" s="1">
        <f>'PR-RAS'!E82</f>
        <v>49721.22</v>
      </c>
      <c r="E78" s="1">
        <v>0</v>
      </c>
      <c r="F78" s="1">
        <v>0</v>
      </c>
      <c r="G78" s="2">
        <f t="shared" si="0"/>
        <v>13345.709300000002</v>
      </c>
      <c r="H78" s="2">
        <f t="shared" si="1"/>
        <v>0.680000000007567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0.56999999999999995</v>
      </c>
      <c r="D79" s="1">
        <f>'PR-RAS'!E83</f>
        <v>64.83</v>
      </c>
      <c r="E79" s="1">
        <v>0</v>
      </c>
      <c r="F79" s="1">
        <v>0</v>
      </c>
      <c r="G79" s="2">
        <f t="shared" si="0"/>
        <v>10.15794</v>
      </c>
      <c r="H79" s="2">
        <f t="shared" si="1"/>
        <v>0.60000000000000175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0.56999999999999995</v>
      </c>
      <c r="D81" s="1">
        <f>'PR-RAS'!E85</f>
        <v>0.71</v>
      </c>
      <c r="E81" s="1">
        <v>0</v>
      </c>
      <c r="F81" s="1">
        <v>0</v>
      </c>
      <c r="G81" s="2">
        <f t="shared" si="0"/>
        <v>0.15919999999999998</v>
      </c>
      <c r="H81" s="2">
        <f t="shared" si="1"/>
        <v>0.72000000000000008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64.12</v>
      </c>
      <c r="E82" s="1">
        <v>0</v>
      </c>
      <c r="F82" s="1">
        <v>0</v>
      </c>
      <c r="G82" s="2">
        <f t="shared" si="0"/>
        <v>10.387440000000002</v>
      </c>
      <c r="H82" s="2">
        <f t="shared" si="1"/>
        <v>0.12000000000000455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73877.89</v>
      </c>
      <c r="D87" s="1">
        <f>'PR-RAS'!E91</f>
        <v>49656.39</v>
      </c>
      <c r="E87" s="1">
        <v>0</v>
      </c>
      <c r="F87" s="1">
        <v>0</v>
      </c>
      <c r="G87" s="2">
        <f t="shared" si="0"/>
        <v>14894.397619999998</v>
      </c>
      <c r="H87" s="2">
        <f t="shared" si="1"/>
        <v>0.5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2540.29</v>
      </c>
      <c r="D89" s="1">
        <f>'PR-RAS'!E93</f>
        <v>4947.6099999999997</v>
      </c>
      <c r="E89" s="1">
        <v>0</v>
      </c>
      <c r="F89" s="1">
        <v>0</v>
      </c>
      <c r="G89" s="2">
        <f t="shared" si="0"/>
        <v>1094.3248799999999</v>
      </c>
      <c r="H89" s="2">
        <f t="shared" si="1"/>
        <v>0.68000000000029104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66280.86</v>
      </c>
      <c r="D90" s="1">
        <f>'PR-RAS'!E94</f>
        <v>44708.78</v>
      </c>
      <c r="E90" s="1">
        <v>0</v>
      </c>
      <c r="F90" s="1">
        <v>0</v>
      </c>
      <c r="G90" s="2">
        <f t="shared" si="0"/>
        <v>13857.159379999997</v>
      </c>
      <c r="H90" s="2">
        <f t="shared" si="1"/>
        <v>0.36000000000058208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5056.74</v>
      </c>
      <c r="D93" s="1">
        <f>'PR-RAS'!E97</f>
        <v>0</v>
      </c>
      <c r="E93" s="1">
        <v>0</v>
      </c>
      <c r="F93" s="1">
        <v>0</v>
      </c>
      <c r="G93" s="2">
        <f t="shared" si="0"/>
        <v>465.22008</v>
      </c>
      <c r="H93" s="2">
        <f t="shared" si="1"/>
        <v>0.26000000000021828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30756.960000000003</v>
      </c>
      <c r="D102" s="1">
        <f>'PR-RAS'!E106</f>
        <v>6501.5499999999993</v>
      </c>
      <c r="E102" s="1">
        <v>0</v>
      </c>
      <c r="F102" s="1">
        <v>0</v>
      </c>
      <c r="G102" s="2">
        <f t="shared" si="0"/>
        <v>4419.7660599999999</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223.52</v>
      </c>
      <c r="D103" s="1">
        <f>'PR-RAS'!E107</f>
        <v>633.87</v>
      </c>
      <c r="E103" s="1">
        <v>0</v>
      </c>
      <c r="F103" s="1">
        <v>0</v>
      </c>
      <c r="G103" s="2">
        <f t="shared" si="0"/>
        <v>152.10852</v>
      </c>
      <c r="H103" s="2">
        <f t="shared" si="1"/>
        <v>0.60999999999998522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223.52</v>
      </c>
      <c r="D105" s="1">
        <f>'PR-RAS'!E109</f>
        <v>633.87</v>
      </c>
      <c r="E105" s="1">
        <v>0</v>
      </c>
      <c r="F105" s="1">
        <v>0</v>
      </c>
      <c r="G105" s="2">
        <f t="shared" si="0"/>
        <v>155.09103999999999</v>
      </c>
      <c r="H105" s="2">
        <f t="shared" si="1"/>
        <v>0.60999999999998522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29532.97</v>
      </c>
      <c r="D108" s="1">
        <f>'PR-RAS'!E112</f>
        <v>5066.49</v>
      </c>
      <c r="E108" s="1">
        <v>0</v>
      </c>
      <c r="F108" s="1">
        <v>0</v>
      </c>
      <c r="G108" s="2">
        <f t="shared" si="0"/>
        <v>4244.2566499999994</v>
      </c>
      <c r="H108" s="2">
        <f t="shared" si="1"/>
        <v>0.51999999999861757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7.13</v>
      </c>
      <c r="D110" s="1">
        <f>'PR-RAS'!E114</f>
        <v>0</v>
      </c>
      <c r="E110" s="1">
        <v>0</v>
      </c>
      <c r="F110" s="1">
        <v>0</v>
      </c>
      <c r="G110" s="2">
        <f t="shared" si="0"/>
        <v>0.77717000000000003</v>
      </c>
      <c r="H110" s="2">
        <f t="shared" si="1"/>
        <v>0.12999999999999989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29437.24</v>
      </c>
      <c r="D111" s="1">
        <f>'PR-RAS'!E115</f>
        <v>4626.12</v>
      </c>
      <c r="E111" s="1">
        <v>0</v>
      </c>
      <c r="F111" s="1">
        <v>0</v>
      </c>
      <c r="G111" s="2">
        <f t="shared" si="0"/>
        <v>4255.8428000000004</v>
      </c>
      <c r="H111" s="2">
        <f t="shared" si="1"/>
        <v>0.36000000000149157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88.6</v>
      </c>
      <c r="D113" s="1">
        <f>'PR-RAS'!E117</f>
        <v>440.37</v>
      </c>
      <c r="E113" s="1">
        <v>0</v>
      </c>
      <c r="F113" s="1">
        <v>0</v>
      </c>
      <c r="G113" s="2">
        <f t="shared" si="0"/>
        <v>108.56608</v>
      </c>
      <c r="H113" s="2">
        <f t="shared" si="1"/>
        <v>0.77000000000001023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1000.47</v>
      </c>
      <c r="D116" s="1">
        <f>'PR-RAS'!E120</f>
        <v>801.19</v>
      </c>
      <c r="E116" s="1">
        <v>0</v>
      </c>
      <c r="F116" s="1">
        <v>0</v>
      </c>
      <c r="G116" s="2">
        <f t="shared" si="0"/>
        <v>299.32775000000004</v>
      </c>
      <c r="H116" s="2">
        <f t="shared" si="1"/>
        <v>0.66000000000008185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1000.47</v>
      </c>
      <c r="D118" s="1">
        <f>'PR-RAS'!E122</f>
        <v>801.19</v>
      </c>
      <c r="E118" s="1">
        <v>0</v>
      </c>
      <c r="F118" s="1">
        <v>0</v>
      </c>
      <c r="G118" s="2">
        <f t="shared" si="0"/>
        <v>304.53345000000007</v>
      </c>
      <c r="H118" s="2">
        <f t="shared" si="1"/>
        <v>0.66000000000008185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50.88</v>
      </c>
      <c r="D135" s="1">
        <f>'PR-RAS'!E139</f>
        <v>5215.26</v>
      </c>
      <c r="E135" s="1">
        <v>0</v>
      </c>
      <c r="F135" s="1">
        <v>0</v>
      </c>
      <c r="G135" s="2">
        <f t="shared" si="0"/>
        <v>1404.5076000000001</v>
      </c>
      <c r="H135" s="2">
        <f t="shared" si="1"/>
        <v>0.38000000000021572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50.88</v>
      </c>
      <c r="D146" s="1">
        <f>'PR-RAS'!E150</f>
        <v>5215.26</v>
      </c>
      <c r="E146" s="1">
        <v>0</v>
      </c>
      <c r="F146" s="1">
        <v>0</v>
      </c>
      <c r="G146" s="2">
        <f t="shared" si="0"/>
        <v>1519.8029999999999</v>
      </c>
      <c r="H146" s="2">
        <f t="shared" si="1"/>
        <v>0.38000000000021572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133524.98000000001</v>
      </c>
      <c r="D147" s="1">
        <f>'PR-RAS'!E151</f>
        <v>141221.94</v>
      </c>
      <c r="E147" s="1">
        <v>0</v>
      </c>
      <c r="F147" s="1">
        <v>0</v>
      </c>
      <c r="G147" s="2">
        <f t="shared" si="0"/>
        <v>60731.453559999994</v>
      </c>
      <c r="H147" s="2">
        <f t="shared" si="1"/>
        <v>7.9999999987194315E-2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37051.25</v>
      </c>
      <c r="D148" s="1">
        <f>'PR-RAS'!E152</f>
        <v>38497.58</v>
      </c>
      <c r="E148" s="1">
        <v>0</v>
      </c>
      <c r="F148" s="1">
        <v>0</v>
      </c>
      <c r="G148" s="2">
        <f t="shared" si="0"/>
        <v>16764.822270000001</v>
      </c>
      <c r="H148" s="2">
        <f t="shared" si="1"/>
        <v>0.66999999999825377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28403.69</v>
      </c>
      <c r="D149" s="1">
        <f>'PR-RAS'!E153</f>
        <v>33043.440000000002</v>
      </c>
      <c r="E149" s="1">
        <v>0</v>
      </c>
      <c r="F149" s="1">
        <v>0</v>
      </c>
      <c r="G149" s="2">
        <f t="shared" si="0"/>
        <v>13984.604360000001</v>
      </c>
      <c r="H149" s="2">
        <f t="shared" si="1"/>
        <v>0.75000000000363798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28403.69</v>
      </c>
      <c r="D150" s="1">
        <f>'PR-RAS'!E154</f>
        <v>33043.440000000002</v>
      </c>
      <c r="E150" s="1">
        <v>0</v>
      </c>
      <c r="F150" s="1">
        <v>0</v>
      </c>
      <c r="G150" s="2">
        <f t="shared" si="0"/>
        <v>14079.094930000001</v>
      </c>
      <c r="H150" s="2">
        <f t="shared" si="1"/>
        <v>0.75000000000363798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3960.95</v>
      </c>
      <c r="D154" s="1">
        <f>'PR-RAS'!E158</f>
        <v>1.96</v>
      </c>
      <c r="E154" s="1">
        <v>0</v>
      </c>
      <c r="F154" s="1">
        <v>0</v>
      </c>
      <c r="G154" s="2">
        <f t="shared" si="0"/>
        <v>606.62510999999995</v>
      </c>
      <c r="H154" s="2">
        <f t="shared" si="1"/>
        <v>9.0000000000181934E-2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4686.6099999999997</v>
      </c>
      <c r="D155" s="1">
        <f>'PR-RAS'!E159</f>
        <v>5452.18</v>
      </c>
      <c r="E155" s="1">
        <v>0</v>
      </c>
      <c r="F155" s="1">
        <v>0</v>
      </c>
      <c r="G155" s="2">
        <f t="shared" si="0"/>
        <v>2401.00938</v>
      </c>
      <c r="H155" s="2">
        <f t="shared" si="1"/>
        <v>0.57000000000061846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4686.6099999999997</v>
      </c>
      <c r="D157" s="1">
        <f>'PR-RAS'!E161</f>
        <v>5452.18</v>
      </c>
      <c r="E157" s="1">
        <v>0</v>
      </c>
      <c r="F157" s="1">
        <v>0</v>
      </c>
      <c r="G157" s="2">
        <f t="shared" si="0"/>
        <v>2432.1913200000004</v>
      </c>
      <c r="H157" s="2">
        <f t="shared" si="1"/>
        <v>0.57000000000061846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48867.87000000001</v>
      </c>
      <c r="D159" s="1">
        <f>'PR-RAS'!E163</f>
        <v>44055.100000000006</v>
      </c>
      <c r="E159" s="1">
        <v>0</v>
      </c>
      <c r="F159" s="1">
        <v>0</v>
      </c>
      <c r="G159" s="2">
        <f t="shared" si="0"/>
        <v>21642.535060000002</v>
      </c>
      <c r="H159" s="2">
        <f t="shared" si="1"/>
        <v>0.22999999999592546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1421.4700000000003</v>
      </c>
      <c r="D160" s="1">
        <f>'PR-RAS'!E164</f>
        <v>1286.9099999999999</v>
      </c>
      <c r="E160" s="1">
        <v>0</v>
      </c>
      <c r="F160" s="1">
        <v>0</v>
      </c>
      <c r="G160" s="2">
        <f t="shared" si="0"/>
        <v>635.25111000000004</v>
      </c>
      <c r="H160" s="2">
        <f t="shared" si="1"/>
        <v>0.56000000000040018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1265.3800000000001</v>
      </c>
      <c r="D162" s="1">
        <f>'PR-RAS'!E166</f>
        <v>1019.31</v>
      </c>
      <c r="E162" s="1">
        <v>0</v>
      </c>
      <c r="F162" s="1">
        <v>0</v>
      </c>
      <c r="G162" s="2">
        <f t="shared" si="0"/>
        <v>531.94399999999996</v>
      </c>
      <c r="H162" s="2">
        <f t="shared" si="1"/>
        <v>0.69000000000005457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63.18</v>
      </c>
      <c r="D164" s="1">
        <f>'PR-RAS'!E168</f>
        <v>267.60000000000002</v>
      </c>
      <c r="E164" s="1">
        <v>0</v>
      </c>
      <c r="F164" s="1">
        <v>0</v>
      </c>
      <c r="G164" s="2">
        <f t="shared" si="0"/>
        <v>97.535939999999997</v>
      </c>
      <c r="H164" s="2">
        <f t="shared" si="1"/>
        <v>0.57999999999997698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11037.419999999998</v>
      </c>
      <c r="D165" s="1">
        <f>'PR-RAS'!E169</f>
        <v>14890.94</v>
      </c>
      <c r="E165" s="1">
        <v>0</v>
      </c>
      <c r="F165" s="1">
        <v>0</v>
      </c>
      <c r="G165" s="2">
        <f t="shared" si="0"/>
        <v>6694.3652000000011</v>
      </c>
      <c r="H165" s="2">
        <f t="shared" si="1"/>
        <v>0.47999999999774445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2749.84</v>
      </c>
      <c r="D166" s="1">
        <f>'PR-RAS'!E170</f>
        <v>898.55</v>
      </c>
      <c r="E166" s="1">
        <v>0</v>
      </c>
      <c r="F166" s="1">
        <v>0</v>
      </c>
      <c r="G166" s="2">
        <f t="shared" si="0"/>
        <v>750.24510000000009</v>
      </c>
      <c r="H166" s="2">
        <f t="shared" si="1"/>
        <v>0.60999999999989996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5948.48</v>
      </c>
      <c r="D168" s="1">
        <f>'PR-RAS'!E172</f>
        <v>8164.56</v>
      </c>
      <c r="E168" s="1">
        <v>0</v>
      </c>
      <c r="F168" s="1">
        <v>0</v>
      </c>
      <c r="G168" s="2">
        <f t="shared" si="0"/>
        <v>3720.3591999999999</v>
      </c>
      <c r="H168" s="2">
        <f t="shared" si="1"/>
        <v>0.91999999999916326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596.48</v>
      </c>
      <c r="D169" s="1">
        <f>'PR-RAS'!E173</f>
        <v>4541.83</v>
      </c>
      <c r="E169" s="1">
        <v>0</v>
      </c>
      <c r="F169" s="1">
        <v>0</v>
      </c>
      <c r="G169" s="2">
        <f t="shared" si="0"/>
        <v>1626.26352</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1361.24</v>
      </c>
      <c r="D170" s="1">
        <f>'PR-RAS'!E174</f>
        <v>1096.94</v>
      </c>
      <c r="E170" s="1">
        <v>0</v>
      </c>
      <c r="F170" s="1">
        <v>0</v>
      </c>
      <c r="G170" s="2">
        <f t="shared" si="0"/>
        <v>600.81528000000003</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381.38</v>
      </c>
      <c r="D172" s="1">
        <f>'PR-RAS'!E176</f>
        <v>189.06</v>
      </c>
      <c r="E172" s="1">
        <v>0</v>
      </c>
      <c r="F172" s="1">
        <v>0</v>
      </c>
      <c r="G172" s="2">
        <f t="shared" si="0"/>
        <v>129.87450000000001</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32927.650000000009</v>
      </c>
      <c r="D173" s="1">
        <f>'PR-RAS'!E177</f>
        <v>25435.340000000007</v>
      </c>
      <c r="E173" s="1">
        <v>0</v>
      </c>
      <c r="F173" s="1">
        <v>0</v>
      </c>
      <c r="G173" s="2">
        <f t="shared" si="0"/>
        <v>14413.312760000003</v>
      </c>
      <c r="H173" s="2">
        <f t="shared" si="1"/>
        <v>0.68999999999869033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548.97</v>
      </c>
      <c r="D174" s="1">
        <f>'PR-RAS'!E178</f>
        <v>314.43</v>
      </c>
      <c r="E174" s="1">
        <v>0</v>
      </c>
      <c r="F174" s="1">
        <v>0</v>
      </c>
      <c r="G174" s="2">
        <f t="shared" si="0"/>
        <v>203.76458999999997</v>
      </c>
      <c r="H174" s="2">
        <f t="shared" si="1"/>
        <v>0.45999999999997954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17045.740000000002</v>
      </c>
      <c r="D175" s="1">
        <f>'PR-RAS'!E179</f>
        <v>12497.53</v>
      </c>
      <c r="E175" s="1">
        <v>0</v>
      </c>
      <c r="F175" s="1">
        <v>0</v>
      </c>
      <c r="G175" s="2">
        <f t="shared" si="0"/>
        <v>7315.0991999999997</v>
      </c>
      <c r="H175" s="2">
        <f t="shared" si="1"/>
        <v>0.72999999999774445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3678.35</v>
      </c>
      <c r="D176" s="1">
        <f>'PR-RAS'!E180</f>
        <v>2913.34</v>
      </c>
      <c r="E176" s="1">
        <v>0</v>
      </c>
      <c r="F176" s="1">
        <v>0</v>
      </c>
      <c r="G176" s="2">
        <f t="shared" si="0"/>
        <v>1663.3802499999999</v>
      </c>
      <c r="H176" s="2">
        <f t="shared" si="1"/>
        <v>0.69000000000005457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2104.4</v>
      </c>
      <c r="D177" s="1">
        <f>'PR-RAS'!E181</f>
        <v>1821.82</v>
      </c>
      <c r="E177" s="1">
        <v>0</v>
      </c>
      <c r="F177" s="1">
        <v>0</v>
      </c>
      <c r="G177" s="2">
        <f t="shared" si="0"/>
        <v>1011.65504</v>
      </c>
      <c r="H177" s="2">
        <f t="shared" si="1"/>
        <v>0.58000000000015461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92.95</v>
      </c>
      <c r="D178" s="1">
        <f>'PR-RAS'!E182</f>
        <v>150.74</v>
      </c>
      <c r="E178" s="1">
        <v>0</v>
      </c>
      <c r="F178" s="1">
        <v>0</v>
      </c>
      <c r="G178" s="2">
        <f t="shared" si="0"/>
        <v>69.814109999999999</v>
      </c>
      <c r="H178" s="2">
        <f t="shared" si="1"/>
        <v>0.30999999999998806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202.2</v>
      </c>
      <c r="D179" s="1">
        <f>'PR-RAS'!E183</f>
        <v>554.80999999999995</v>
      </c>
      <c r="E179" s="1">
        <v>0</v>
      </c>
      <c r="F179" s="1">
        <v>0</v>
      </c>
      <c r="G179" s="2">
        <f t="shared" si="0"/>
        <v>233.50395999999998</v>
      </c>
      <c r="H179" s="2">
        <f t="shared" si="1"/>
        <v>0.3900000000000432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8752.0300000000007</v>
      </c>
      <c r="D180" s="1">
        <f>'PR-RAS'!E184</f>
        <v>4992.57</v>
      </c>
      <c r="E180" s="1">
        <v>0</v>
      </c>
      <c r="F180" s="1">
        <v>0</v>
      </c>
      <c r="G180" s="2">
        <f t="shared" si="0"/>
        <v>3353.9534299999996</v>
      </c>
      <c r="H180" s="2">
        <f t="shared" si="1"/>
        <v>0.46000000000094587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157.22</v>
      </c>
      <c r="D181" s="1">
        <f>'PR-RAS'!E185</f>
        <v>1184.77</v>
      </c>
      <c r="E181" s="1">
        <v>0</v>
      </c>
      <c r="F181" s="1">
        <v>0</v>
      </c>
      <c r="G181" s="2">
        <f t="shared" si="0"/>
        <v>454.81679999999994</v>
      </c>
      <c r="H181" s="2">
        <f t="shared" si="1"/>
        <v>0.45000000000001705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345.79</v>
      </c>
      <c r="D182" s="1">
        <f>'PR-RAS'!E186</f>
        <v>1005.33</v>
      </c>
      <c r="E182" s="1">
        <v>0</v>
      </c>
      <c r="F182" s="1">
        <v>0</v>
      </c>
      <c r="G182" s="2">
        <f t="shared" si="0"/>
        <v>426.51745000000005</v>
      </c>
      <c r="H182" s="2">
        <f t="shared" si="1"/>
        <v>0.54000000000002046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3481.33</v>
      </c>
      <c r="D184" s="1">
        <f>'PR-RAS'!E188</f>
        <v>2441.91</v>
      </c>
      <c r="E184" s="1">
        <v>0</v>
      </c>
      <c r="F184" s="1">
        <v>0</v>
      </c>
      <c r="G184" s="2">
        <f t="shared" si="0"/>
        <v>1530.8224499999999</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708.21</v>
      </c>
      <c r="D185" s="1">
        <f>'PR-RAS'!E189</f>
        <v>251.6</v>
      </c>
      <c r="E185" s="1">
        <v>0</v>
      </c>
      <c r="F185" s="1">
        <v>0</v>
      </c>
      <c r="G185" s="2">
        <f t="shared" si="0"/>
        <v>222.89944</v>
      </c>
      <c r="H185" s="2">
        <f t="shared" si="1"/>
        <v>0.61000000000004206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430.29</v>
      </c>
      <c r="D186" s="1">
        <f>'PR-RAS'!E190</f>
        <v>429.93</v>
      </c>
      <c r="E186" s="1">
        <v>0</v>
      </c>
      <c r="F186" s="1">
        <v>0</v>
      </c>
      <c r="G186" s="2">
        <f t="shared" si="0"/>
        <v>238.67775</v>
      </c>
      <c r="H186" s="2">
        <f t="shared" si="1"/>
        <v>0.36000000000001364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1082.8800000000001</v>
      </c>
      <c r="D187" s="1">
        <f>'PR-RAS'!E191</f>
        <v>240.56</v>
      </c>
      <c r="E187" s="1">
        <v>0</v>
      </c>
      <c r="F187" s="1">
        <v>0</v>
      </c>
      <c r="G187" s="2">
        <f t="shared" si="0"/>
        <v>290.904</v>
      </c>
      <c r="H187" s="2">
        <f t="shared" si="1"/>
        <v>0.55999999999988859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945.53</v>
      </c>
      <c r="D188" s="1">
        <f>'PR-RAS'!E192</f>
        <v>1194.4100000000001</v>
      </c>
      <c r="E188" s="1">
        <v>0</v>
      </c>
      <c r="F188" s="1">
        <v>0</v>
      </c>
      <c r="G188" s="2">
        <f t="shared" si="0"/>
        <v>623.52345000000003</v>
      </c>
      <c r="H188" s="2">
        <f t="shared" si="1"/>
        <v>0.88000000000010914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314.42</v>
      </c>
      <c r="D189" s="1">
        <f>'PR-RAS'!E193</f>
        <v>292.23</v>
      </c>
      <c r="E189" s="1">
        <v>0</v>
      </c>
      <c r="F189" s="1">
        <v>0</v>
      </c>
      <c r="G189" s="2">
        <f t="shared" si="0"/>
        <v>168.98944000000003</v>
      </c>
      <c r="H189" s="2">
        <f t="shared" si="1"/>
        <v>0.65000000000003411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33.18</v>
      </c>
      <c r="E191" s="1">
        <v>0</v>
      </c>
      <c r="F191" s="1">
        <v>0</v>
      </c>
      <c r="G191" s="2">
        <f t="shared" si="0"/>
        <v>12.6084</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470.76</v>
      </c>
      <c r="D192" s="1">
        <f>'PR-RAS'!E196</f>
        <v>368.25</v>
      </c>
      <c r="E192" s="1">
        <v>0</v>
      </c>
      <c r="F192" s="1">
        <v>0</v>
      </c>
      <c r="G192" s="2">
        <f t="shared" si="0"/>
        <v>230.58665999999999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96.78</v>
      </c>
      <c r="D198" s="1">
        <f>'PR-RAS'!E202</f>
        <v>0</v>
      </c>
      <c r="E198" s="1">
        <v>0</v>
      </c>
      <c r="F198" s="1">
        <v>0</v>
      </c>
      <c r="G198" s="2">
        <f t="shared" si="0"/>
        <v>19.065660000000001</v>
      </c>
      <c r="H198" s="2">
        <f t="shared" si="1"/>
        <v>0.21999999999999886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96.78</v>
      </c>
      <c r="D201" s="1">
        <f>'PR-RAS'!E205</f>
        <v>0</v>
      </c>
      <c r="E201" s="1">
        <v>0</v>
      </c>
      <c r="F201" s="1">
        <v>0</v>
      </c>
      <c r="G201" s="2">
        <f t="shared" si="0"/>
        <v>19.356000000000002</v>
      </c>
      <c r="H201" s="2">
        <f t="shared" si="1"/>
        <v>0.21999999999999886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373.98</v>
      </c>
      <c r="D206" s="1">
        <f>'PR-RAS'!E210</f>
        <v>368.25</v>
      </c>
      <c r="E206" s="1">
        <v>0</v>
      </c>
      <c r="F206" s="1">
        <v>0</v>
      </c>
      <c r="G206" s="2">
        <f t="shared" si="0"/>
        <v>227.64839999999998</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373.98</v>
      </c>
      <c r="D207" s="1">
        <f>'PR-RAS'!E211</f>
        <v>365.66</v>
      </c>
      <c r="E207" s="1">
        <v>0</v>
      </c>
      <c r="F207" s="1">
        <v>0</v>
      </c>
      <c r="G207" s="2">
        <f t="shared" si="0"/>
        <v>227.69180000000003</v>
      </c>
      <c r="H207" s="2">
        <f t="shared" si="1"/>
        <v>0.3599999999999568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2.59</v>
      </c>
      <c r="E209" s="1">
        <v>0</v>
      </c>
      <c r="F209" s="1">
        <v>0</v>
      </c>
      <c r="G209" s="2">
        <f t="shared" si="0"/>
        <v>1.07744</v>
      </c>
      <c r="H209" s="2">
        <f t="shared" si="1"/>
        <v>0.41000000000000014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99.54</v>
      </c>
      <c r="D211" s="1">
        <f>'PR-RAS'!E215</f>
        <v>0</v>
      </c>
      <c r="E211" s="1">
        <v>0</v>
      </c>
      <c r="F211" s="1">
        <v>0</v>
      </c>
      <c r="G211" s="2">
        <f t="shared" si="0"/>
        <v>20.903400000000001</v>
      </c>
      <c r="H211" s="2">
        <f t="shared" si="1"/>
        <v>0.45999999999999375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99.54</v>
      </c>
      <c r="D215" s="1">
        <f>'PR-RAS'!E219</f>
        <v>0</v>
      </c>
      <c r="E215" s="1">
        <v>0</v>
      </c>
      <c r="F215" s="1">
        <v>0</v>
      </c>
      <c r="G215" s="2">
        <f t="shared" si="0"/>
        <v>21.301560000000002</v>
      </c>
      <c r="H215" s="2">
        <f t="shared" si="1"/>
        <v>0.45999999999999375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99.54</v>
      </c>
      <c r="D218" s="1">
        <f>'PR-RAS'!E222</f>
        <v>0</v>
      </c>
      <c r="E218" s="1">
        <v>0</v>
      </c>
      <c r="F218" s="1">
        <v>0</v>
      </c>
      <c r="G218" s="2">
        <f t="shared" si="0"/>
        <v>21.600180000000002</v>
      </c>
      <c r="H218" s="2">
        <f t="shared" si="1"/>
        <v>0.45999999999999375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35925.21</v>
      </c>
      <c r="D220" s="1">
        <f>'PR-RAS'!E224</f>
        <v>27161.27</v>
      </c>
      <c r="E220" s="1">
        <v>0</v>
      </c>
      <c r="F220" s="1">
        <v>0</v>
      </c>
      <c r="G220" s="2">
        <f t="shared" si="0"/>
        <v>19764.257249999999</v>
      </c>
      <c r="H220" s="2">
        <f t="shared" si="1"/>
        <v>0.47999999999956344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2282.77</v>
      </c>
      <c r="D227" s="1">
        <f>'PR-RAS'!E231</f>
        <v>2352.08</v>
      </c>
      <c r="E227" s="1">
        <v>0</v>
      </c>
      <c r="F227" s="1">
        <v>0</v>
      </c>
      <c r="G227" s="2">
        <f t="shared" si="0"/>
        <v>1579.04618</v>
      </c>
      <c r="H227" s="2">
        <f t="shared" si="1"/>
        <v>0.30999999999994543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2282.77</v>
      </c>
      <c r="D228" s="1">
        <f>'PR-RAS'!E232</f>
        <v>2352.08</v>
      </c>
      <c r="E228" s="1">
        <v>0</v>
      </c>
      <c r="F228" s="1">
        <v>0</v>
      </c>
      <c r="G228" s="2">
        <f t="shared" si="0"/>
        <v>1586.0331100000001</v>
      </c>
      <c r="H228" s="2">
        <f t="shared" si="1"/>
        <v>0.30999999999994543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1769.56</v>
      </c>
      <c r="E232" s="1">
        <v>0</v>
      </c>
      <c r="F232" s="1">
        <v>0</v>
      </c>
      <c r="G232" s="2">
        <f t="shared" si="0"/>
        <v>817.53672000000006</v>
      </c>
      <c r="H232" s="2">
        <f t="shared" si="1"/>
        <v>0.44000000000005457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1769.56</v>
      </c>
      <c r="E233" s="1">
        <v>0</v>
      </c>
      <c r="F233" s="1">
        <v>0</v>
      </c>
      <c r="G233" s="2">
        <f t="shared" si="0"/>
        <v>821.07583999999997</v>
      </c>
      <c r="H233" s="2">
        <f t="shared" si="1"/>
        <v>0.44000000000005457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33642.44</v>
      </c>
      <c r="D236" s="1">
        <f>'PR-RAS'!E240</f>
        <v>23039.63</v>
      </c>
      <c r="E236" s="1">
        <v>0</v>
      </c>
      <c r="F236" s="1">
        <v>0</v>
      </c>
      <c r="G236" s="2">
        <f t="shared" si="0"/>
        <v>18734.5995</v>
      </c>
      <c r="H236" s="2">
        <f t="shared" si="1"/>
        <v>0.81000000000130967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33642.44</v>
      </c>
      <c r="D237" s="1">
        <f>'PR-RAS'!E241</f>
        <v>23039.63</v>
      </c>
      <c r="E237" s="1">
        <v>0</v>
      </c>
      <c r="F237" s="1">
        <v>0</v>
      </c>
      <c r="G237" s="2">
        <f t="shared" si="0"/>
        <v>18814.321200000002</v>
      </c>
      <c r="H237" s="2">
        <f t="shared" si="1"/>
        <v>0.81000000000130967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3750.87</v>
      </c>
      <c r="D248" s="1">
        <f>'PR-RAS'!E252</f>
        <v>13096.710000000001</v>
      </c>
      <c r="E248" s="1">
        <v>0</v>
      </c>
      <c r="F248" s="1">
        <v>0</v>
      </c>
      <c r="G248" s="2">
        <f t="shared" si="0"/>
        <v>7396.23963</v>
      </c>
      <c r="H248" s="2">
        <f t="shared" si="1"/>
        <v>0.41999999999916326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3750.87</v>
      </c>
      <c r="D255" s="1">
        <f>'PR-RAS'!E259</f>
        <v>13096.710000000001</v>
      </c>
      <c r="E255" s="1">
        <v>0</v>
      </c>
      <c r="F255" s="1">
        <v>0</v>
      </c>
      <c r="G255" s="2">
        <f t="shared" si="0"/>
        <v>7605.8496600000008</v>
      </c>
      <c r="H255" s="2">
        <f t="shared" si="1"/>
        <v>0.41999999999916326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2189.9299999999998</v>
      </c>
      <c r="D256" s="1">
        <f>'PR-RAS'!E260</f>
        <v>12096.2</v>
      </c>
      <c r="E256" s="1">
        <v>0</v>
      </c>
      <c r="F256" s="1">
        <v>0</v>
      </c>
      <c r="G256" s="2">
        <f t="shared" si="0"/>
        <v>6727.4941500000004</v>
      </c>
      <c r="H256" s="2">
        <f t="shared" si="1"/>
        <v>0.2700000000008913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1560.94</v>
      </c>
      <c r="D257" s="1">
        <f>'PR-RAS'!E261</f>
        <v>1000.51</v>
      </c>
      <c r="E257" s="1">
        <v>0</v>
      </c>
      <c r="F257" s="1">
        <v>0</v>
      </c>
      <c r="G257" s="2">
        <f t="shared" si="0"/>
        <v>911.86176</v>
      </c>
      <c r="H257" s="2">
        <f t="shared" si="1"/>
        <v>0.54999999999995453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7359.48</v>
      </c>
      <c r="D259" s="1">
        <f>'PR-RAS'!E263</f>
        <v>18043.03</v>
      </c>
      <c r="E259" s="1">
        <v>0</v>
      </c>
      <c r="F259" s="1">
        <v>0</v>
      </c>
      <c r="G259" s="2">
        <f t="shared" si="0"/>
        <v>11208.949319999998</v>
      </c>
      <c r="H259" s="2">
        <f t="shared" si="1"/>
        <v>0.50999999999839929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7359.48</v>
      </c>
      <c r="D260" s="1">
        <f>'PR-RAS'!E264</f>
        <v>18043.03</v>
      </c>
      <c r="E260" s="1">
        <v>0</v>
      </c>
      <c r="F260" s="1">
        <v>0</v>
      </c>
      <c r="G260" s="2">
        <f t="shared" si="0"/>
        <v>11252.394859999999</v>
      </c>
      <c r="H260" s="2">
        <f t="shared" si="1"/>
        <v>0.50999999999839929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7359.48</v>
      </c>
      <c r="D261" s="1">
        <f>'PR-RAS'!E265</f>
        <v>18043.03</v>
      </c>
      <c r="E261" s="1">
        <v>0</v>
      </c>
      <c r="F261" s="1">
        <v>0</v>
      </c>
      <c r="G261" s="2">
        <f t="shared" si="0"/>
        <v>11295.840399999999</v>
      </c>
      <c r="H261" s="2">
        <f t="shared" si="1"/>
        <v>0.50999999999839929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133524.98000000001</v>
      </c>
      <c r="D285" s="1">
        <f>'PR-RAS'!E289</f>
        <v>141221.94</v>
      </c>
      <c r="E285" s="1">
        <v>0</v>
      </c>
      <c r="F285" s="1">
        <v>0</v>
      </c>
      <c r="G285" s="2">
        <f t="shared" si="8"/>
        <v>118135.15623999998</v>
      </c>
      <c r="H285" s="2">
        <f t="shared" si="9"/>
        <v>7.9999999987194315E-2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300745.63</v>
      </c>
      <c r="D286" s="1">
        <f>'PR-RAS'!E290</f>
        <v>68361.399999999994</v>
      </c>
      <c r="E286" s="1">
        <v>0</v>
      </c>
      <c r="F286" s="1">
        <v>0</v>
      </c>
      <c r="G286" s="2">
        <f t="shared" si="8"/>
        <v>124678.50254999999</v>
      </c>
      <c r="H286" s="2">
        <f t="shared" si="9"/>
        <v>0.76999999998952262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1108652.25</v>
      </c>
      <c r="D288" s="1">
        <f>'PR-RAS'!E292</f>
        <v>347251.27</v>
      </c>
      <c r="E288" s="1">
        <v>0</v>
      </c>
      <c r="F288" s="1">
        <v>0</v>
      </c>
      <c r="G288" s="2">
        <f t="shared" si="8"/>
        <v>517505.42472999997</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58161.15</v>
      </c>
      <c r="D290" s="1">
        <f>'PR-RAS'!E294</f>
        <v>54221.8</v>
      </c>
      <c r="E290" s="1">
        <v>0</v>
      </c>
      <c r="F290" s="1">
        <v>0</v>
      </c>
      <c r="G290" s="2">
        <f t="shared" si="8"/>
        <v>48148.772749999996</v>
      </c>
      <c r="H290" s="2">
        <f t="shared" si="9"/>
        <v>0.34999999999854481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2029.34</v>
      </c>
      <c r="D291" s="1">
        <f>'PR-RAS'!E295</f>
        <v>157.94</v>
      </c>
      <c r="E291" s="1">
        <v>0</v>
      </c>
      <c r="F291" s="1">
        <v>0</v>
      </c>
      <c r="G291" s="2">
        <f t="shared" si="8"/>
        <v>680.11379999999986</v>
      </c>
      <c r="H291" s="2">
        <f t="shared" si="9"/>
        <v>0.39999999999992042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99.85</v>
      </c>
      <c r="D293" s="1">
        <f>'PR-RAS'!E298</f>
        <v>5.48</v>
      </c>
      <c r="E293" s="1">
        <v>0</v>
      </c>
      <c r="F293" s="1">
        <v>0</v>
      </c>
      <c r="G293" s="2">
        <f t="shared" si="8"/>
        <v>32.356519999999996</v>
      </c>
      <c r="H293" s="2">
        <f t="shared" si="9"/>
        <v>0.63000000000000611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99.85</v>
      </c>
      <c r="D306" s="1">
        <f>'PR-RAS'!E311</f>
        <v>5.48</v>
      </c>
      <c r="E306" s="1">
        <v>0</v>
      </c>
      <c r="F306" s="1">
        <v>0</v>
      </c>
      <c r="G306" s="2">
        <f t="shared" si="8"/>
        <v>33.797049999999999</v>
      </c>
      <c r="H306" s="2">
        <f t="shared" si="9"/>
        <v>0.63000000000000611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99.85</v>
      </c>
      <c r="D307" s="1">
        <f>'PR-RAS'!E312</f>
        <v>5.48</v>
      </c>
      <c r="E307" s="1">
        <v>0</v>
      </c>
      <c r="F307" s="1">
        <v>0</v>
      </c>
      <c r="G307" s="2">
        <f t="shared" si="8"/>
        <v>33.907859999999999</v>
      </c>
      <c r="H307" s="2">
        <f t="shared" si="9"/>
        <v>0.63000000000000611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99.85</v>
      </c>
      <c r="D308" s="1">
        <f>'PR-RAS'!E313</f>
        <v>5.48</v>
      </c>
      <c r="E308" s="1">
        <v>0</v>
      </c>
      <c r="F308" s="1">
        <v>0</v>
      </c>
      <c r="G308" s="2">
        <f t="shared" si="8"/>
        <v>34.01867</v>
      </c>
      <c r="H308" s="2">
        <f t="shared" si="9"/>
        <v>0.63000000000000611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10566.25</v>
      </c>
      <c r="D345" s="1">
        <f>'PR-RAS'!E350</f>
        <v>12828.95</v>
      </c>
      <c r="E345" s="1">
        <v>0</v>
      </c>
      <c r="F345" s="1">
        <v>0</v>
      </c>
      <c r="G345" s="2">
        <f t="shared" si="8"/>
        <v>12461.107599999999</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10566.25</v>
      </c>
      <c r="D358" s="1">
        <f>'PR-RAS'!E363</f>
        <v>6836.63</v>
      </c>
      <c r="E358" s="1">
        <v>0</v>
      </c>
      <c r="F358" s="1">
        <v>0</v>
      </c>
      <c r="G358" s="2">
        <f t="shared" si="8"/>
        <v>8653.5050700000011</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1385.82</v>
      </c>
      <c r="D359" s="1">
        <f>'PR-RAS'!E364</f>
        <v>937.5</v>
      </c>
      <c r="E359" s="1">
        <v>0</v>
      </c>
      <c r="F359" s="1">
        <v>0</v>
      </c>
      <c r="G359" s="2">
        <f t="shared" si="8"/>
        <v>1167.3735599999998</v>
      </c>
      <c r="H359" s="2">
        <f t="shared" si="9"/>
        <v>0.68000000000006366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331.81</v>
      </c>
      <c r="D362" s="1">
        <f>'PR-RAS'!E367</f>
        <v>937.5</v>
      </c>
      <c r="E362" s="1">
        <v>0</v>
      </c>
      <c r="F362" s="1">
        <v>0</v>
      </c>
      <c r="G362" s="2">
        <f t="shared" si="8"/>
        <v>796.65841</v>
      </c>
      <c r="H362" s="2">
        <f t="shared" si="9"/>
        <v>0.68999999999999773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1054.01</v>
      </c>
      <c r="D363" s="1">
        <f>'PR-RAS'!E368</f>
        <v>0</v>
      </c>
      <c r="E363" s="1">
        <v>0</v>
      </c>
      <c r="F363" s="1">
        <v>0</v>
      </c>
      <c r="G363" s="2">
        <f t="shared" si="8"/>
        <v>381.55161999999996</v>
      </c>
      <c r="H363" s="2">
        <f t="shared" si="9"/>
        <v>9.9999999999909051E-3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2544.29</v>
      </c>
      <c r="D364" s="1">
        <f>'PR-RAS'!E369</f>
        <v>5899.13</v>
      </c>
      <c r="E364" s="1">
        <v>0</v>
      </c>
      <c r="F364" s="1">
        <v>0</v>
      </c>
      <c r="G364" s="2">
        <f t="shared" si="8"/>
        <v>5206.3456499999993</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2286.4</v>
      </c>
      <c r="D365" s="1">
        <f>'PR-RAS'!E370</f>
        <v>0</v>
      </c>
      <c r="E365" s="1">
        <v>0</v>
      </c>
      <c r="F365" s="1">
        <v>0</v>
      </c>
      <c r="G365" s="2">
        <f t="shared" si="8"/>
        <v>832.24959999999999</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257.89</v>
      </c>
      <c r="D371" s="1">
        <f>'PR-RAS'!E376</f>
        <v>5899.13</v>
      </c>
      <c r="E371" s="1">
        <v>0</v>
      </c>
      <c r="F371" s="1">
        <v>0</v>
      </c>
      <c r="G371" s="2">
        <f t="shared" si="8"/>
        <v>4460.7754999999997</v>
      </c>
      <c r="H371" s="2">
        <f t="shared" si="9"/>
        <v>0.24000000000012278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6636.14</v>
      </c>
      <c r="D386" s="1">
        <f>'PR-RAS'!E391</f>
        <v>0</v>
      </c>
      <c r="E386" s="1">
        <v>0</v>
      </c>
      <c r="F386" s="1">
        <v>0</v>
      </c>
      <c r="G386" s="2">
        <f t="shared" si="8"/>
        <v>2554.9139</v>
      </c>
      <c r="H386" s="2">
        <f t="shared" si="9"/>
        <v>0.14000000000032742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6636.14</v>
      </c>
      <c r="D389" s="1">
        <f>'PR-RAS'!E394</f>
        <v>0</v>
      </c>
      <c r="E389" s="1">
        <v>0</v>
      </c>
      <c r="F389" s="1">
        <v>0</v>
      </c>
      <c r="G389" s="2">
        <f t="shared" si="8"/>
        <v>2574.8223200000002</v>
      </c>
      <c r="H389" s="2">
        <f t="shared" si="9"/>
        <v>0.14000000000032742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5992.32</v>
      </c>
      <c r="E397" s="1">
        <v>0</v>
      </c>
      <c r="F397" s="1">
        <v>0</v>
      </c>
      <c r="G397" s="2">
        <f t="shared" si="8"/>
        <v>4745.9174400000002</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5992.32</v>
      </c>
      <c r="E398" s="1">
        <v>0</v>
      </c>
      <c r="F398" s="1">
        <v>0</v>
      </c>
      <c r="G398" s="2">
        <f t="shared" si="8"/>
        <v>4757.9020799999998</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10466.4</v>
      </c>
      <c r="D403" s="1">
        <f>'PR-RAS'!E408</f>
        <v>12823.470000000001</v>
      </c>
      <c r="E403" s="1">
        <v>0</v>
      </c>
      <c r="F403" s="1">
        <v>0</v>
      </c>
      <c r="G403" s="2">
        <f t="shared" si="8"/>
        <v>14517.562680000003</v>
      </c>
      <c r="H403" s="2">
        <f t="shared" si="9"/>
        <v>0.87000000000080036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1029283.77</v>
      </c>
      <c r="D405" s="1">
        <f>'PR-RAS'!E410</f>
        <v>67783.460000000006</v>
      </c>
      <c r="E405" s="1">
        <v>0</v>
      </c>
      <c r="F405" s="1">
        <v>0</v>
      </c>
      <c r="G405" s="2">
        <f t="shared" si="8"/>
        <v>470599.67875999998</v>
      </c>
      <c r="H405" s="2">
        <f t="shared" si="9"/>
        <v>0.68999999998777639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4654.8500000000004</v>
      </c>
      <c r="D406" s="1">
        <f>'PR-RAS'!E411</f>
        <v>4371.96</v>
      </c>
      <c r="E406" s="1">
        <v>0</v>
      </c>
      <c r="F406" s="1">
        <v>0</v>
      </c>
      <c r="G406" s="2">
        <f t="shared" si="8"/>
        <v>5426.5018500000006</v>
      </c>
      <c r="H406" s="2">
        <f t="shared" si="9"/>
        <v>0.18999999999959982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434370.46</v>
      </c>
      <c r="D407" s="1">
        <f>'PR-RAS'!E412</f>
        <v>209588.82</v>
      </c>
      <c r="E407" s="1">
        <v>0</v>
      </c>
      <c r="F407" s="1">
        <v>0</v>
      </c>
      <c r="G407" s="2">
        <f t="shared" si="8"/>
        <v>346540.52860000008</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144091.23000000001</v>
      </c>
      <c r="D408" s="1">
        <f>'PR-RAS'!E413</f>
        <v>154050.89000000001</v>
      </c>
      <c r="E408" s="1">
        <v>0</v>
      </c>
      <c r="F408" s="1">
        <v>0</v>
      </c>
      <c r="G408" s="2">
        <f t="shared" si="8"/>
        <v>184042.55507</v>
      </c>
      <c r="H408" s="2">
        <f t="shared" si="9"/>
        <v>0.33999999999650754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290279.23</v>
      </c>
      <c r="D409" s="1">
        <f>'PR-RAS'!E414</f>
        <v>55537.929999999993</v>
      </c>
      <c r="E409" s="1">
        <v>0</v>
      </c>
      <c r="F409" s="1">
        <v>0</v>
      </c>
      <c r="G409" s="2">
        <f t="shared" si="8"/>
        <v>163752.87671999997</v>
      </c>
      <c r="H409" s="2">
        <f t="shared" si="9"/>
        <v>0.29999999998835847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79368.479999999981</v>
      </c>
      <c r="D411" s="1">
        <f>'PR-RAS'!E416</f>
        <v>279467.81</v>
      </c>
      <c r="E411" s="1">
        <v>0</v>
      </c>
      <c r="F411" s="1">
        <v>0</v>
      </c>
      <c r="G411" s="2">
        <f t="shared" si="8"/>
        <v>261704.68099999998</v>
      </c>
      <c r="H411" s="2">
        <f t="shared" si="9"/>
        <v>0.66999999998370185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62816</v>
      </c>
      <c r="D413" s="1">
        <f>'PR-RAS'!E418</f>
        <v>58593.760000000002</v>
      </c>
      <c r="E413" s="1">
        <v>0</v>
      </c>
      <c r="F413" s="1">
        <v>0</v>
      </c>
      <c r="G413" s="2">
        <f t="shared" si="8"/>
        <v>74161.450240000006</v>
      </c>
      <c r="H413" s="2">
        <f t="shared" si="9"/>
        <v>0.23999999999796273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434370.46</v>
      </c>
      <c r="D633" s="1">
        <f>'PR-RAS'!E639</f>
        <v>209588.82</v>
      </c>
      <c r="E633" s="1">
        <v>0</v>
      </c>
      <c r="F633" s="1">
        <v>0</v>
      </c>
      <c r="G633" s="2">
        <f t="shared" si="10"/>
        <v>539442.3992000001</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144091.23000000001</v>
      </c>
      <c r="D634" s="1">
        <f>'PR-RAS'!E640</f>
        <v>154050.89000000001</v>
      </c>
      <c r="E634" s="1">
        <v>0</v>
      </c>
      <c r="F634" s="1">
        <v>0</v>
      </c>
      <c r="G634" s="2">
        <f t="shared" si="10"/>
        <v>286238.17533</v>
      </c>
      <c r="H634" s="2">
        <f t="shared" si="11"/>
        <v>0.33999999999650754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290279.23</v>
      </c>
      <c r="D635" s="1">
        <f>'PR-RAS'!E641</f>
        <v>55537.929999999993</v>
      </c>
      <c r="E635" s="1">
        <v>0</v>
      </c>
      <c r="F635" s="1">
        <v>0</v>
      </c>
      <c r="G635" s="2">
        <f t="shared" si="10"/>
        <v>254459.12705999997</v>
      </c>
      <c r="H635" s="2">
        <f t="shared" si="11"/>
        <v>0.29999999998835847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79368.479999999981</v>
      </c>
      <c r="D637" s="1">
        <f>'PR-RAS'!E643</f>
        <v>279467.81</v>
      </c>
      <c r="E637" s="1">
        <v>0</v>
      </c>
      <c r="F637" s="1">
        <v>0</v>
      </c>
      <c r="G637" s="2">
        <f t="shared" si="10"/>
        <v>405961.40759999998</v>
      </c>
      <c r="H637" s="2">
        <f t="shared" si="11"/>
        <v>0.66999999998370185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369647.70999999996</v>
      </c>
      <c r="D639" s="1">
        <f>'PR-RAS'!E645</f>
        <v>335005.74</v>
      </c>
      <c r="E639" s="1">
        <v>0</v>
      </c>
      <c r="F639" s="1">
        <v>0</v>
      </c>
      <c r="G639" s="2">
        <f t="shared" si="10"/>
        <v>663302.56322000001</v>
      </c>
      <c r="H639" s="2">
        <f t="shared" si="11"/>
        <v>0.55000000004656613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139503.57999999999</v>
      </c>
      <c r="D642" s="1">
        <f>'PR-RAS'!E649</f>
        <v>361598.42</v>
      </c>
      <c r="E642" s="1">
        <v>0</v>
      </c>
      <c r="F642" s="1">
        <v>0</v>
      </c>
      <c r="G642" s="2">
        <f t="shared" si="10"/>
        <v>552990.96921999997</v>
      </c>
      <c r="H642" s="2">
        <f t="shared" si="11"/>
        <v>0.83999999999650754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434927.64</v>
      </c>
      <c r="D643" s="1">
        <f>'PR-RAS'!E650</f>
        <v>222747.3</v>
      </c>
      <c r="E643" s="1">
        <v>0</v>
      </c>
      <c r="F643" s="1">
        <v>0</v>
      </c>
      <c r="G643" s="2">
        <f t="shared" si="10"/>
        <v>565231.07808000001</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167908.09</v>
      </c>
      <c r="D644" s="1">
        <f>'PR-RAS'!E651</f>
        <v>226787.88</v>
      </c>
      <c r="E644" s="1">
        <v>0</v>
      </c>
      <c r="F644" s="1">
        <v>0</v>
      </c>
      <c r="G644" s="2">
        <f t="shared" si="10"/>
        <v>399614.11554999999</v>
      </c>
      <c r="H644" s="2">
        <f t="shared" si="11"/>
        <v>0.20999999999185093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406523.13</v>
      </c>
      <c r="D645" s="1">
        <f>'PR-RAS'!E652</f>
        <v>357557.83999999997</v>
      </c>
      <c r="E645" s="1">
        <v>0</v>
      </c>
      <c r="F645" s="1">
        <v>0</v>
      </c>
      <c r="G645" s="2">
        <f t="shared" si="10"/>
        <v>722335.39364000002</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12</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82658.7</v>
      </c>
      <c r="D654" s="1">
        <f>'PR-RAS'!E661</f>
        <v>83789.25</v>
      </c>
      <c r="E654" s="1">
        <v>0</v>
      </c>
      <c r="F654" s="1">
        <v>0</v>
      </c>
      <c r="G654" s="2">
        <f t="shared" si="10"/>
        <v>163404.8916</v>
      </c>
      <c r="H654" s="2">
        <f t="shared" si="11"/>
        <v>0.55000000000291038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19789.509999999998</v>
      </c>
      <c r="D658" s="1">
        <f>'PR-RAS'!E665</f>
        <v>0</v>
      </c>
      <c r="E658" s="1">
        <v>0</v>
      </c>
      <c r="F658" s="1">
        <v>0</v>
      </c>
      <c r="G658" s="2">
        <f t="shared" si="10"/>
        <v>13001.708069999999</v>
      </c>
      <c r="H658" s="2">
        <f t="shared" si="11"/>
        <v>0.49000000000160071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1631</v>
      </c>
      <c r="E688" s="1">
        <v>0</v>
      </c>
      <c r="F688" s="1">
        <v>0</v>
      </c>
      <c r="G688" s="2">
        <f t="shared" si="10"/>
        <v>2240.9940000000001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168210.86</v>
      </c>
      <c r="D691" s="1">
        <f>'PR-RAS'!E698</f>
        <v>0</v>
      </c>
      <c r="E691" s="1">
        <v>0</v>
      </c>
      <c r="F691" s="1">
        <v>0</v>
      </c>
      <c r="G691" s="2">
        <f t="shared" si="10"/>
        <v>116065.49339999998</v>
      </c>
      <c r="H691" s="2">
        <f t="shared" si="11"/>
        <v>0.14000000001396984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14674.33</v>
      </c>
      <c r="D692" s="1">
        <f>'PR-RAS'!E699</f>
        <v>0</v>
      </c>
      <c r="E692" s="1">
        <v>0</v>
      </c>
      <c r="F692" s="1">
        <v>0</v>
      </c>
      <c r="G692" s="2">
        <f t="shared" si="10"/>
        <v>10139.962029999999</v>
      </c>
      <c r="H692" s="2">
        <f t="shared" si="11"/>
        <v>0.32999999999992724</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3960.95</v>
      </c>
      <c r="D709" s="1">
        <f>'PR-RAS'!E716</f>
        <v>1.96</v>
      </c>
      <c r="E709" s="1">
        <v>0</v>
      </c>
      <c r="F709" s="1">
        <v>0</v>
      </c>
      <c r="G709" s="2">
        <f t="shared" si="10"/>
        <v>2807.1279599999998</v>
      </c>
      <c r="H709" s="2">
        <f t="shared" si="11"/>
        <v>9.0000000000181934E-2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1265.3800000000001</v>
      </c>
      <c r="D711" s="1">
        <f>'PR-RAS'!E718</f>
        <v>1019.31</v>
      </c>
      <c r="E711" s="1">
        <v>0</v>
      </c>
      <c r="F711" s="1">
        <v>0</v>
      </c>
      <c r="G711" s="2">
        <f t="shared" si="10"/>
        <v>2345.8399999999997</v>
      </c>
      <c r="H711" s="2">
        <f t="shared" si="11"/>
        <v>0.69000000000005457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237.8</v>
      </c>
      <c r="D715" s="1">
        <f>'PR-RAS'!E722</f>
        <v>158.52000000000001</v>
      </c>
      <c r="E715" s="1">
        <v>0</v>
      </c>
      <c r="F715" s="1">
        <v>0</v>
      </c>
      <c r="G715" s="2">
        <f t="shared" si="10"/>
        <v>396.15575999999999</v>
      </c>
      <c r="H715" s="2">
        <f t="shared" si="11"/>
        <v>0.6799999999999784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708.21</v>
      </c>
      <c r="D718" s="1">
        <f>'PR-RAS'!E725</f>
        <v>251.6</v>
      </c>
      <c r="E718" s="1">
        <v>0</v>
      </c>
      <c r="F718" s="1">
        <v>0</v>
      </c>
      <c r="G718" s="2">
        <f t="shared" si="10"/>
        <v>868.58096999999998</v>
      </c>
      <c r="H718" s="2">
        <f t="shared" si="11"/>
        <v>0.61000000000004206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96.78</v>
      </c>
      <c r="D737" s="1">
        <f>'PR-RAS'!E744</f>
        <v>0</v>
      </c>
      <c r="E737" s="1">
        <v>0</v>
      </c>
      <c r="F737" s="1">
        <v>0</v>
      </c>
      <c r="G737" s="2">
        <f t="shared" si="10"/>
        <v>71.230080000000001</v>
      </c>
      <c r="H737" s="2">
        <f t="shared" si="11"/>
        <v>0.21999999999999886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99.54</v>
      </c>
      <c r="D752" s="1">
        <f>'PR-RAS'!E759</f>
        <v>0</v>
      </c>
      <c r="E752" s="1">
        <v>0</v>
      </c>
      <c r="F752" s="1">
        <v>0</v>
      </c>
      <c r="G752" s="2">
        <f t="shared" si="10"/>
        <v>74.754540000000006</v>
      </c>
      <c r="H752" s="2">
        <f t="shared" si="11"/>
        <v>0.45999999999999375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1088.26</v>
      </c>
      <c r="D755" s="1">
        <f>'PR-RAS'!E762</f>
        <v>0</v>
      </c>
      <c r="E755" s="1">
        <v>0</v>
      </c>
      <c r="F755" s="1">
        <v>0</v>
      </c>
      <c r="G755" s="2">
        <f t="shared" si="10"/>
        <v>820.54804000000001</v>
      </c>
      <c r="H755" s="2">
        <f t="shared" si="11"/>
        <v>0.25999999999999091</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1194.51</v>
      </c>
      <c r="D756" s="1">
        <f>'PR-RAS'!E763</f>
        <v>1310.46</v>
      </c>
      <c r="E756" s="1">
        <v>0</v>
      </c>
      <c r="F756" s="1">
        <v>0</v>
      </c>
      <c r="G756" s="2">
        <f t="shared" si="10"/>
        <v>2880.6496500000003</v>
      </c>
      <c r="H756" s="2">
        <f t="shared" si="11"/>
        <v>0.95000000000004547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1041.6199999999999</v>
      </c>
      <c r="E757" s="1">
        <v>0</v>
      </c>
      <c r="F757" s="1">
        <v>0</v>
      </c>
      <c r="G757" s="2">
        <f t="shared" si="10"/>
        <v>1574.9294399999999</v>
      </c>
      <c r="H757" s="2">
        <f t="shared" si="11"/>
        <v>0.38000000000010914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796.34</v>
      </c>
      <c r="D809" s="1">
        <f>'PR-RAS'!E816</f>
        <v>0</v>
      </c>
      <c r="E809" s="1">
        <v>0</v>
      </c>
      <c r="F809" s="1">
        <v>0</v>
      </c>
      <c r="G809" s="2">
        <f t="shared" si="10"/>
        <v>643.44272000000012</v>
      </c>
      <c r="H809" s="2">
        <f t="shared" si="11"/>
        <v>0.34000000000003183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995.42</v>
      </c>
      <c r="D812" s="1">
        <f>'PR-RAS'!E819</f>
        <v>1951.04</v>
      </c>
      <c r="E812" s="1">
        <v>0</v>
      </c>
      <c r="F812" s="1">
        <v>0</v>
      </c>
      <c r="G812" s="2">
        <f t="shared" si="18"/>
        <v>3971.8725000000004</v>
      </c>
      <c r="H812" s="2">
        <f t="shared" si="19"/>
        <v>0.45999999999992269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265.45</v>
      </c>
      <c r="D814" s="1">
        <f>'PR-RAS'!E821</f>
        <v>398.17</v>
      </c>
      <c r="E814" s="1">
        <v>0</v>
      </c>
      <c r="F814" s="1">
        <v>0</v>
      </c>
      <c r="G814" s="2">
        <f t="shared" si="18"/>
        <v>863.2352699999999</v>
      </c>
      <c r="H814" s="2">
        <f t="shared" si="19"/>
        <v>0.62000000000000455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132.72</v>
      </c>
      <c r="D816" s="1">
        <f>'PR-RAS'!E823</f>
        <v>9746.99</v>
      </c>
      <c r="E816" s="1">
        <v>0</v>
      </c>
      <c r="F816" s="1">
        <v>0</v>
      </c>
      <c r="G816" s="2">
        <f t="shared" si="18"/>
        <v>15995.7605</v>
      </c>
      <c r="H816" s="2">
        <f t="shared" si="19"/>
        <v>0.29000000000021942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1560.94</v>
      </c>
      <c r="D818" s="1">
        <f>'PR-RAS'!E825</f>
        <v>0</v>
      </c>
      <c r="E818" s="1">
        <v>0</v>
      </c>
      <c r="F818" s="1">
        <v>0</v>
      </c>
      <c r="G818" s="2">
        <f t="shared" si="18"/>
        <v>1275.2879800000001</v>
      </c>
      <c r="H818" s="2">
        <f t="shared" si="19"/>
        <v>5.999999999994543E-2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1000.51</v>
      </c>
      <c r="E821" s="1">
        <v>0</v>
      </c>
      <c r="F821" s="1">
        <v>0</v>
      </c>
      <c r="G821" s="2">
        <f t="shared" si="18"/>
        <v>1640.8363999999999</v>
      </c>
      <c r="H821" s="2">
        <f t="shared" si="19"/>
        <v>0.49000000000000909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82254.84</v>
      </c>
      <c r="D1480" s="6"/>
      <c r="E1480" s="6">
        <v>0</v>
      </c>
      <c r="F1480" s="6">
        <v>0</v>
      </c>
      <c r="G1480" s="7">
        <f t="shared" ref="G1480:G1580" si="34">B1480/1000*C1480</f>
        <v>82.254840000000002</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116647.7</v>
      </c>
      <c r="D1481" s="1">
        <v>0</v>
      </c>
      <c r="E1481" s="1">
        <v>0</v>
      </c>
      <c r="F1481" s="1">
        <v>0</v>
      </c>
      <c r="G1481" s="2">
        <f t="shared" si="34"/>
        <v>233.2954</v>
      </c>
      <c r="H1481" s="2">
        <f t="shared" si="35"/>
        <v>0.30000000000291038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103818.75</v>
      </c>
      <c r="D1483" s="1">
        <v>0</v>
      </c>
      <c r="E1483" s="1">
        <v>0</v>
      </c>
      <c r="F1483" s="1">
        <v>0</v>
      </c>
      <c r="G1483" s="2">
        <f t="shared" si="34"/>
        <v>415.27500000000003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38497.58</v>
      </c>
      <c r="D1484" s="1">
        <v>0</v>
      </c>
      <c r="E1484" s="1">
        <v>0</v>
      </c>
      <c r="F1484" s="1">
        <v>0</v>
      </c>
      <c r="G1484" s="2">
        <f t="shared" si="34"/>
        <v>192.48790000000002</v>
      </c>
      <c r="H1484" s="2">
        <f t="shared" si="35"/>
        <v>0.41999999999825377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44569.21</v>
      </c>
      <c r="D1485" s="1">
        <v>0</v>
      </c>
      <c r="E1485" s="1">
        <v>0</v>
      </c>
      <c r="F1485" s="1">
        <v>0</v>
      </c>
      <c r="G1485" s="2">
        <f t="shared" si="34"/>
        <v>267.41525999999999</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399.95</v>
      </c>
      <c r="D1486" s="1">
        <v>0</v>
      </c>
      <c r="E1486" s="1">
        <v>0</v>
      </c>
      <c r="F1486" s="1">
        <v>0</v>
      </c>
      <c r="G1486" s="2">
        <f t="shared" si="34"/>
        <v>2.7996500000000002</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12096.2</v>
      </c>
      <c r="D1489" s="1">
        <v>0</v>
      </c>
      <c r="E1489" s="1">
        <v>0</v>
      </c>
      <c r="F1489" s="1">
        <v>0</v>
      </c>
      <c r="G1489" s="2">
        <f t="shared" si="34"/>
        <v>120.962</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8255.81</v>
      </c>
      <c r="D1491" s="1">
        <v>0</v>
      </c>
      <c r="E1491" s="1">
        <v>0</v>
      </c>
      <c r="F1491" s="1">
        <v>0</v>
      </c>
      <c r="G1491" s="2">
        <f t="shared" si="34"/>
        <v>99.06971999999999</v>
      </c>
      <c r="H1491" s="2">
        <f t="shared" si="35"/>
        <v>0.19000000000050932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12828.95</v>
      </c>
      <c r="D1492" s="1">
        <v>0</v>
      </c>
      <c r="E1492" s="1">
        <v>0</v>
      </c>
      <c r="F1492" s="1">
        <v>0</v>
      </c>
      <c r="G1492" s="2">
        <f t="shared" si="34"/>
        <v>166.77635000000001</v>
      </c>
      <c r="H1492" s="2">
        <f t="shared" si="35"/>
        <v>4.9999999999272404E-2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173951.13999999998</v>
      </c>
      <c r="D1499" s="1">
        <v>0</v>
      </c>
      <c r="E1499" s="1">
        <v>0</v>
      </c>
      <c r="F1499" s="1">
        <v>0</v>
      </c>
      <c r="G1499" s="2">
        <f t="shared" si="34"/>
        <v>3479.0227999999997</v>
      </c>
      <c r="H1499" s="2">
        <f t="shared" si="35"/>
        <v>0.13999999998486601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123901.72999999998</v>
      </c>
      <c r="D1501" s="1">
        <v>0</v>
      </c>
      <c r="E1501" s="1">
        <v>0</v>
      </c>
      <c r="F1501" s="1">
        <v>0</v>
      </c>
      <c r="G1501" s="2">
        <f t="shared" si="34"/>
        <v>2725.8380599999996</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37471.14</v>
      </c>
      <c r="D1502" s="1">
        <v>0</v>
      </c>
      <c r="E1502" s="1">
        <v>0</v>
      </c>
      <c r="F1502" s="1">
        <v>0</v>
      </c>
      <c r="G1502" s="2">
        <f t="shared" si="34"/>
        <v>861.83622000000003</v>
      </c>
      <c r="H1502" s="2">
        <f t="shared" si="35"/>
        <v>0.13999999999941792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51005.63</v>
      </c>
      <c r="D1503" s="1">
        <v>0</v>
      </c>
      <c r="E1503" s="1">
        <v>0</v>
      </c>
      <c r="F1503" s="1">
        <v>0</v>
      </c>
      <c r="G1503" s="2">
        <f t="shared" si="34"/>
        <v>1224.1351199999999</v>
      </c>
      <c r="H1503" s="2">
        <f t="shared" si="35"/>
        <v>0.37000000000261934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442.94</v>
      </c>
      <c r="D1504" s="1">
        <v>0</v>
      </c>
      <c r="E1504" s="1">
        <v>0</v>
      </c>
      <c r="F1504" s="1">
        <v>0</v>
      </c>
      <c r="G1504" s="2">
        <f t="shared" si="34"/>
        <v>11.073500000000001</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6.64</v>
      </c>
      <c r="D1505" s="1">
        <v>0</v>
      </c>
      <c r="E1505" s="1">
        <v>0</v>
      </c>
      <c r="F1505" s="1">
        <v>0</v>
      </c>
      <c r="G1505" s="2">
        <f t="shared" si="34"/>
        <v>0.17263999999999999</v>
      </c>
      <c r="H1505" s="2">
        <f t="shared" si="35"/>
        <v>0.36000000000000032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12361.12</v>
      </c>
      <c r="D1507" s="1">
        <v>0</v>
      </c>
      <c r="E1507" s="1">
        <v>0</v>
      </c>
      <c r="F1507" s="1">
        <v>0</v>
      </c>
      <c r="G1507" s="2">
        <f t="shared" si="34"/>
        <v>346.11136000000005</v>
      </c>
      <c r="H1507" s="2">
        <f t="shared" si="35"/>
        <v>0.12000000000080036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22614.26</v>
      </c>
      <c r="D1509" s="1">
        <v>0</v>
      </c>
      <c r="E1509" s="1">
        <v>0</v>
      </c>
      <c r="F1509" s="1">
        <v>0</v>
      </c>
      <c r="G1509" s="2">
        <f t="shared" si="34"/>
        <v>678.42779999999993</v>
      </c>
      <c r="H1509" s="2">
        <f t="shared" si="35"/>
        <v>0.25999999999839929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50049.41</v>
      </c>
      <c r="D1510" s="1">
        <v>0</v>
      </c>
      <c r="E1510" s="1">
        <v>0</v>
      </c>
      <c r="F1510" s="1">
        <v>0</v>
      </c>
      <c r="G1510" s="2">
        <f t="shared" si="34"/>
        <v>1551.5317100000002</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24951.399999999994</v>
      </c>
      <c r="D1517" s="1">
        <v>0</v>
      </c>
      <c r="E1517" s="1">
        <v>0</v>
      </c>
      <c r="F1517" s="1">
        <v>0</v>
      </c>
      <c r="G1517" s="2">
        <f t="shared" si="34"/>
        <v>948.15319999999974</v>
      </c>
      <c r="H1517" s="2">
        <f t="shared" si="35"/>
        <v>0.39999999999417923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24951.4</v>
      </c>
      <c r="D1576" s="1">
        <v>0</v>
      </c>
      <c r="E1576" s="1">
        <v>0</v>
      </c>
      <c r="F1576" s="1">
        <v>0</v>
      </c>
      <c r="G1576" s="2">
        <f t="shared" si="34"/>
        <v>2420.2858000000001</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24951.4</v>
      </c>
      <c r="D1578" s="1">
        <v>0</v>
      </c>
      <c r="E1578" s="1">
        <v>0</v>
      </c>
      <c r="F1578" s="1">
        <v>0</v>
      </c>
      <c r="G1578" s="2">
        <f t="shared" si="34"/>
        <v>2470.1886000000004</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27861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434270.61000000004</v>
      </c>
      <c r="I16" s="172">
        <f>'PR-RAS'!E6</f>
        <v>209583.34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133524.98000000001</v>
      </c>
      <c r="I17" s="172">
        <f>'PR-RAS'!E151</f>
        <v>141221.94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369647.70999999996</v>
      </c>
      <c r="I18" s="172">
        <f>'PR-RAS'!E645</f>
        <v>335005.74</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82254.84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24951.399999999994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24951.4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3" zoomScaleNormal="100" workbookViewId="0">
      <selection activeCell="E996" sqref="E99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434270.61000000004</v>
      </c>
      <c r="E6" s="53">
        <f>E7+E44+E50+E82+E106+E124+E133+E139</f>
        <v>209583.34</v>
      </c>
      <c r="F6" s="54">
        <f t="shared" ref="F6:F131" si="0">IF(D6&lt;&gt;0,IF(E6/D6&gt;=100,"&gt;&gt;100",E6/D6*100),"-")</f>
        <v>48.261000209063184</v>
      </c>
    </row>
    <row r="7" spans="1:25" ht="12.75" customHeight="1" x14ac:dyDescent="0.2">
      <c r="A7" s="55">
        <v>61</v>
      </c>
      <c r="B7" s="307" t="s">
        <v>57</v>
      </c>
      <c r="C7" s="52" t="s">
        <v>58</v>
      </c>
      <c r="D7" s="53">
        <f t="shared" ref="D7:E7" si="1">D8+D17+D23+D29+D37+D40</f>
        <v>44250.909999999996</v>
      </c>
      <c r="E7" s="53">
        <f t="shared" si="1"/>
        <v>62725.060000000005</v>
      </c>
      <c r="F7" s="54">
        <f t="shared" si="0"/>
        <v>141.74863296596612</v>
      </c>
    </row>
    <row r="8" spans="1:25" ht="12.75" customHeight="1" x14ac:dyDescent="0.2">
      <c r="A8" s="55">
        <v>611</v>
      </c>
      <c r="B8" s="87" t="s">
        <v>59</v>
      </c>
      <c r="C8" s="52" t="s">
        <v>60</v>
      </c>
      <c r="D8" s="53">
        <f t="shared" ref="D8:E8" si="2">SUM(D9:D14)-D15-D16</f>
        <v>40749.96</v>
      </c>
      <c r="E8" s="53">
        <f t="shared" si="2"/>
        <v>59289.01</v>
      </c>
      <c r="F8" s="54">
        <f t="shared" si="0"/>
        <v>145.49464588431499</v>
      </c>
    </row>
    <row r="9" spans="1:25" ht="12.75" customHeight="1" x14ac:dyDescent="0.2">
      <c r="A9" s="55">
        <v>6111</v>
      </c>
      <c r="B9" s="87" t="s">
        <v>61</v>
      </c>
      <c r="C9" s="52" t="s">
        <v>62</v>
      </c>
      <c r="D9" s="244">
        <v>40749.96</v>
      </c>
      <c r="E9" s="244">
        <v>59289.01</v>
      </c>
      <c r="F9" s="54">
        <f t="shared" si="0"/>
        <v>145.49464588431499</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2818.82</v>
      </c>
      <c r="E23" s="53">
        <f t="shared" si="4"/>
        <v>2754.01</v>
      </c>
      <c r="F23" s="54">
        <f t="shared" si="0"/>
        <v>97.70081097764313</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2818.82</v>
      </c>
      <c r="E27" s="244">
        <v>2754.01</v>
      </c>
      <c r="F27" s="54">
        <f t="shared" si="0"/>
        <v>97.70081097764313</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682.13</v>
      </c>
      <c r="E29" s="53">
        <f t="shared" si="5"/>
        <v>682.04</v>
      </c>
      <c r="F29" s="54">
        <f t="shared" si="0"/>
        <v>99.986806034040427</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682.13</v>
      </c>
      <c r="E31" s="244">
        <v>682.04</v>
      </c>
      <c r="F31" s="54">
        <f t="shared" si="0"/>
        <v>99.986806034040427</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285333.40000000002</v>
      </c>
      <c r="E50" s="53">
        <f>E51+E54+E59+E62+E65+E68+E71+E74+E77</f>
        <v>85420.25</v>
      </c>
      <c r="F50" s="54">
        <f t="shared" si="0"/>
        <v>29.936996510047543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102448.20999999999</v>
      </c>
      <c r="E59" s="53">
        <f t="shared" si="12"/>
        <v>83789.25</v>
      </c>
      <c r="F59" s="54">
        <f t="shared" si="0"/>
        <v>81.786934100654378</v>
      </c>
    </row>
    <row r="60" spans="1:6" ht="24" x14ac:dyDescent="0.2">
      <c r="A60" s="55">
        <v>6331</v>
      </c>
      <c r="B60" s="88" t="s">
        <v>163</v>
      </c>
      <c r="C60" s="52" t="s">
        <v>164</v>
      </c>
      <c r="D60" s="244">
        <v>82658.7</v>
      </c>
      <c r="E60" s="244">
        <v>83789.25</v>
      </c>
      <c r="F60" s="54">
        <f t="shared" si="0"/>
        <v>101.36773261616744</v>
      </c>
    </row>
    <row r="61" spans="1:6" ht="24" x14ac:dyDescent="0.2">
      <c r="A61" s="55">
        <v>6332</v>
      </c>
      <c r="B61" s="88" t="s">
        <v>165</v>
      </c>
      <c r="C61" s="52" t="s">
        <v>166</v>
      </c>
      <c r="D61" s="244">
        <v>19789.509999999998</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182885.19</v>
      </c>
      <c r="E74" s="53">
        <f t="shared" si="17"/>
        <v>1631</v>
      </c>
      <c r="F74" s="54">
        <f t="shared" si="0"/>
        <v>0.89181633570219654</v>
      </c>
    </row>
    <row r="75" spans="1:6" ht="12.75" customHeight="1" x14ac:dyDescent="0.2">
      <c r="A75" s="55" t="s">
        <v>193</v>
      </c>
      <c r="B75" s="87" t="s">
        <v>194</v>
      </c>
      <c r="C75" s="52" t="s">
        <v>193</v>
      </c>
      <c r="D75" s="244">
        <v>0</v>
      </c>
      <c r="E75" s="244">
        <v>1631</v>
      </c>
      <c r="F75" s="54" t="str">
        <f t="shared" si="0"/>
        <v>-</v>
      </c>
    </row>
    <row r="76" spans="1:6" ht="12.75" customHeight="1" x14ac:dyDescent="0.2">
      <c r="A76" s="55" t="s">
        <v>195</v>
      </c>
      <c r="B76" s="87" t="s">
        <v>196</v>
      </c>
      <c r="C76" s="52" t="s">
        <v>195</v>
      </c>
      <c r="D76" s="244">
        <v>182885.19</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73878.460000000006</v>
      </c>
      <c r="E82" s="53">
        <f t="shared" si="19"/>
        <v>49721.22</v>
      </c>
      <c r="F82" s="54">
        <f t="shared" si="0"/>
        <v>67.301375800199409</v>
      </c>
    </row>
    <row r="83" spans="1:6" ht="12.75" customHeight="1" x14ac:dyDescent="0.2">
      <c r="A83" s="55">
        <v>641</v>
      </c>
      <c r="B83" s="87" t="s">
        <v>209</v>
      </c>
      <c r="C83" s="52" t="s">
        <v>210</v>
      </c>
      <c r="D83" s="53">
        <f t="shared" ref="D83:E83" si="20">SUM(D84:D90)</f>
        <v>0.56999999999999995</v>
      </c>
      <c r="E83" s="53">
        <f t="shared" si="20"/>
        <v>64.83</v>
      </c>
      <c r="F83" s="54" t="str">
        <f t="shared" si="0"/>
        <v>&gt;&gt;100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0.56999999999999995</v>
      </c>
      <c r="E85" s="244">
        <v>0.71</v>
      </c>
      <c r="F85" s="54">
        <f t="shared" si="0"/>
        <v>124.56140350877195</v>
      </c>
    </row>
    <row r="86" spans="1:6" ht="12.75" customHeight="1" x14ac:dyDescent="0.2">
      <c r="A86" s="55">
        <v>6414</v>
      </c>
      <c r="B86" s="87" t="s">
        <v>215</v>
      </c>
      <c r="C86" s="52" t="s">
        <v>216</v>
      </c>
      <c r="D86" s="244">
        <v>0</v>
      </c>
      <c r="E86" s="244">
        <v>64.12</v>
      </c>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73877.89</v>
      </c>
      <c r="E91" s="53">
        <f t="shared" si="21"/>
        <v>49656.39</v>
      </c>
      <c r="F91" s="54">
        <f t="shared" si="0"/>
        <v>67.214142147264894</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2540.29</v>
      </c>
      <c r="E93" s="244">
        <v>4947.6099999999997</v>
      </c>
      <c r="F93" s="54">
        <f t="shared" si="0"/>
        <v>194.76555826303294</v>
      </c>
    </row>
    <row r="94" spans="1:6" ht="12.75" customHeight="1" x14ac:dyDescent="0.2">
      <c r="A94" s="55">
        <v>6423</v>
      </c>
      <c r="B94" s="87" t="s">
        <v>231</v>
      </c>
      <c r="C94" s="52" t="s">
        <v>232</v>
      </c>
      <c r="D94" s="244">
        <v>66280.86</v>
      </c>
      <c r="E94" s="244">
        <v>44708.78</v>
      </c>
      <c r="F94" s="54">
        <f t="shared" si="0"/>
        <v>67.45353032534581</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5056.74</v>
      </c>
      <c r="E97" s="244"/>
      <c r="F97" s="54">
        <f t="shared" si="0"/>
        <v>0</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30756.960000000003</v>
      </c>
      <c r="E106" s="53">
        <f t="shared" si="23"/>
        <v>6501.5499999999993</v>
      </c>
      <c r="F106" s="54">
        <f t="shared" si="0"/>
        <v>21.138467520847311</v>
      </c>
    </row>
    <row r="107" spans="1:6" ht="12.75" customHeight="1" x14ac:dyDescent="0.2">
      <c r="A107" s="55">
        <v>651</v>
      </c>
      <c r="B107" s="87" t="s">
        <v>257</v>
      </c>
      <c r="C107" s="52" t="s">
        <v>258</v>
      </c>
      <c r="D107" s="53">
        <f t="shared" ref="D107:E107" si="24">SUM(D108:D111)</f>
        <v>223.52</v>
      </c>
      <c r="E107" s="53">
        <f t="shared" si="24"/>
        <v>633.87</v>
      </c>
      <c r="F107" s="54">
        <f t="shared" si="0"/>
        <v>283.58536148890477</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223.52</v>
      </c>
      <c r="E109" s="244">
        <v>633.87</v>
      </c>
      <c r="F109" s="54">
        <f t="shared" si="0"/>
        <v>283.58536148890477</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29532.97</v>
      </c>
      <c r="E112" s="53">
        <f t="shared" si="25"/>
        <v>5066.49</v>
      </c>
      <c r="F112" s="54">
        <f t="shared" si="0"/>
        <v>17.155369067181525</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7.13</v>
      </c>
      <c r="E114" s="244"/>
      <c r="F114" s="54">
        <f t="shared" si="0"/>
        <v>0</v>
      </c>
    </row>
    <row r="115" spans="1:6" ht="12.75" customHeight="1" x14ac:dyDescent="0.2">
      <c r="A115" s="55">
        <v>6524</v>
      </c>
      <c r="B115" s="87" t="s">
        <v>273</v>
      </c>
      <c r="C115" s="52" t="s">
        <v>274</v>
      </c>
      <c r="D115" s="244">
        <v>29437.24</v>
      </c>
      <c r="E115" s="244">
        <v>4626.12</v>
      </c>
      <c r="F115" s="54">
        <f t="shared" si="0"/>
        <v>15.715196125723743</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88.6</v>
      </c>
      <c r="E117" s="244">
        <v>440.37</v>
      </c>
      <c r="F117" s="54">
        <f t="shared" si="0"/>
        <v>497.03160270880363</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1000.47</v>
      </c>
      <c r="E120" s="53">
        <f t="shared" si="26"/>
        <v>801.19</v>
      </c>
      <c r="F120" s="54">
        <f t="shared" si="0"/>
        <v>80.081361759972808</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1000.47</v>
      </c>
      <c r="E122" s="244">
        <v>801.19</v>
      </c>
      <c r="F122" s="54">
        <f t="shared" si="0"/>
        <v>80.081361759972808</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50.88</v>
      </c>
      <c r="E139" s="53">
        <f t="shared" si="33"/>
        <v>5215.26</v>
      </c>
      <c r="F139" s="54" t="str">
        <f t="shared" si="31"/>
        <v>&gt;&gt;100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50.88</v>
      </c>
      <c r="E150" s="244">
        <v>5215.26</v>
      </c>
      <c r="F150" s="54" t="str">
        <f t="shared" si="31"/>
        <v>&gt;&gt;100</v>
      </c>
    </row>
    <row r="151" spans="1:6" ht="12.75" customHeight="1" x14ac:dyDescent="0.2">
      <c r="A151" s="55">
        <v>3</v>
      </c>
      <c r="B151" s="87" t="s">
        <v>345</v>
      </c>
      <c r="C151" s="52" t="s">
        <v>53</v>
      </c>
      <c r="D151" s="53">
        <f t="shared" ref="D151:E151" si="35">D152+D163+D196+D215+D224+D252+D263</f>
        <v>133524.98000000001</v>
      </c>
      <c r="E151" s="53">
        <f t="shared" si="35"/>
        <v>141221.94</v>
      </c>
      <c r="F151" s="54">
        <f t="shared" si="31"/>
        <v>105.76443449008568</v>
      </c>
    </row>
    <row r="152" spans="1:6" ht="12.75" customHeight="1" x14ac:dyDescent="0.2">
      <c r="A152" s="55">
        <v>31</v>
      </c>
      <c r="B152" s="87" t="s">
        <v>346</v>
      </c>
      <c r="C152" s="52" t="s">
        <v>347</v>
      </c>
      <c r="D152" s="53">
        <f t="shared" ref="D152:E152" si="36">D153+D158+D159</f>
        <v>37051.25</v>
      </c>
      <c r="E152" s="53">
        <f t="shared" si="36"/>
        <v>38497.58</v>
      </c>
      <c r="F152" s="54">
        <f t="shared" si="31"/>
        <v>103.90359299618773</v>
      </c>
    </row>
    <row r="153" spans="1:6" ht="12.75" customHeight="1" x14ac:dyDescent="0.2">
      <c r="A153" s="55">
        <v>311</v>
      </c>
      <c r="B153" s="87" t="s">
        <v>348</v>
      </c>
      <c r="C153" s="52" t="s">
        <v>349</v>
      </c>
      <c r="D153" s="53">
        <f t="shared" ref="D153:E153" si="37">SUM(D154:D157)</f>
        <v>28403.69</v>
      </c>
      <c r="E153" s="53">
        <f t="shared" si="37"/>
        <v>33043.440000000002</v>
      </c>
      <c r="F153" s="54">
        <f t="shared" si="31"/>
        <v>116.33502548436489</v>
      </c>
    </row>
    <row r="154" spans="1:6" ht="12.75" customHeight="1" x14ac:dyDescent="0.2">
      <c r="A154" s="55">
        <v>3111</v>
      </c>
      <c r="B154" s="87" t="s">
        <v>350</v>
      </c>
      <c r="C154" s="52" t="s">
        <v>351</v>
      </c>
      <c r="D154" s="244">
        <v>28403.69</v>
      </c>
      <c r="E154" s="244">
        <v>33043.440000000002</v>
      </c>
      <c r="F154" s="54">
        <f t="shared" si="31"/>
        <v>116.33502548436489</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3960.95</v>
      </c>
      <c r="E158" s="244">
        <v>1.96</v>
      </c>
      <c r="F158" s="54">
        <f t="shared" si="31"/>
        <v>4.9483078554387203E-2</v>
      </c>
    </row>
    <row r="159" spans="1:6" ht="12.75" customHeight="1" x14ac:dyDescent="0.2">
      <c r="A159" s="55">
        <v>313</v>
      </c>
      <c r="B159" s="87" t="s">
        <v>360</v>
      </c>
      <c r="C159" s="52" t="s">
        <v>361</v>
      </c>
      <c r="D159" s="53">
        <f t="shared" ref="D159:E159" si="38">SUM(D160:D162)</f>
        <v>4686.6099999999997</v>
      </c>
      <c r="E159" s="53">
        <f t="shared" si="38"/>
        <v>5452.18</v>
      </c>
      <c r="F159" s="54">
        <f t="shared" si="31"/>
        <v>116.33526152165426</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4686.6099999999997</v>
      </c>
      <c r="E161" s="244">
        <v>5452.18</v>
      </c>
      <c r="F161" s="54">
        <f t="shared" si="31"/>
        <v>116.33526152165426</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48867.87000000001</v>
      </c>
      <c r="E163" s="53">
        <f t="shared" si="39"/>
        <v>44055.100000000006</v>
      </c>
      <c r="F163" s="54">
        <f t="shared" si="31"/>
        <v>90.151463528080924</v>
      </c>
    </row>
    <row r="164" spans="1:6" ht="12.75" customHeight="1" x14ac:dyDescent="0.2">
      <c r="A164" s="55">
        <v>321</v>
      </c>
      <c r="B164" s="87" t="s">
        <v>369</v>
      </c>
      <c r="C164" s="52" t="s">
        <v>370</v>
      </c>
      <c r="D164" s="53">
        <f t="shared" ref="D164:E164" si="40">SUM(D165:D168)</f>
        <v>1421.4700000000003</v>
      </c>
      <c r="E164" s="53">
        <f t="shared" si="40"/>
        <v>1286.9099999999999</v>
      </c>
      <c r="F164" s="54">
        <f t="shared" si="31"/>
        <v>90.533743237634255</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1265.3800000000001</v>
      </c>
      <c r="E166" s="244">
        <v>1019.31</v>
      </c>
      <c r="F166" s="54">
        <f t="shared" si="31"/>
        <v>80.553667672951988</v>
      </c>
    </row>
    <row r="167" spans="1:6" ht="12.75" customHeight="1" x14ac:dyDescent="0.2">
      <c r="A167" s="55">
        <v>3213</v>
      </c>
      <c r="B167" s="87" t="s">
        <v>375</v>
      </c>
      <c r="C167" s="52" t="s">
        <v>376</v>
      </c>
      <c r="D167" s="244">
        <v>92.91</v>
      </c>
      <c r="E167" s="244"/>
      <c r="F167" s="54">
        <f t="shared" si="31"/>
        <v>0</v>
      </c>
    </row>
    <row r="168" spans="1:6" ht="12.75" customHeight="1" x14ac:dyDescent="0.2">
      <c r="A168" s="55">
        <v>3214</v>
      </c>
      <c r="B168" s="87" t="s">
        <v>377</v>
      </c>
      <c r="C168" s="52" t="s">
        <v>378</v>
      </c>
      <c r="D168" s="244">
        <v>63.18</v>
      </c>
      <c r="E168" s="244">
        <v>267.60000000000002</v>
      </c>
      <c r="F168" s="54">
        <f t="shared" si="31"/>
        <v>423.55175688509019</v>
      </c>
    </row>
    <row r="169" spans="1:6" ht="12.75" customHeight="1" x14ac:dyDescent="0.2">
      <c r="A169" s="55">
        <v>322</v>
      </c>
      <c r="B169" s="87" t="s">
        <v>379</v>
      </c>
      <c r="C169" s="52" t="s">
        <v>380</v>
      </c>
      <c r="D169" s="53">
        <f t="shared" ref="D169:E169" si="41">SUM(D170:D176)</f>
        <v>11037.419999999998</v>
      </c>
      <c r="E169" s="53">
        <f t="shared" si="41"/>
        <v>14890.94</v>
      </c>
      <c r="F169" s="54">
        <f t="shared" si="31"/>
        <v>134.91323153418102</v>
      </c>
    </row>
    <row r="170" spans="1:6" ht="12.75" customHeight="1" x14ac:dyDescent="0.2">
      <c r="A170" s="55">
        <v>3221</v>
      </c>
      <c r="B170" s="87" t="s">
        <v>381</v>
      </c>
      <c r="C170" s="52" t="s">
        <v>382</v>
      </c>
      <c r="D170" s="244">
        <v>2749.84</v>
      </c>
      <c r="E170" s="244">
        <v>898.55</v>
      </c>
      <c r="F170" s="54">
        <f t="shared" si="31"/>
        <v>32.676446629622085</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5948.48</v>
      </c>
      <c r="E172" s="244">
        <v>8164.56</v>
      </c>
      <c r="F172" s="54">
        <f t="shared" si="31"/>
        <v>137.25455914788319</v>
      </c>
    </row>
    <row r="173" spans="1:6" ht="12.75" customHeight="1" x14ac:dyDescent="0.2">
      <c r="A173" s="55">
        <v>3224</v>
      </c>
      <c r="B173" s="87" t="s">
        <v>387</v>
      </c>
      <c r="C173" s="52" t="s">
        <v>388</v>
      </c>
      <c r="D173" s="244">
        <v>596.48</v>
      </c>
      <c r="E173" s="244">
        <v>4541.83</v>
      </c>
      <c r="F173" s="54">
        <f t="shared" si="31"/>
        <v>761.4387741416308</v>
      </c>
    </row>
    <row r="174" spans="1:6" ht="12.75" customHeight="1" x14ac:dyDescent="0.2">
      <c r="A174" s="55">
        <v>3225</v>
      </c>
      <c r="B174" s="87" t="s">
        <v>389</v>
      </c>
      <c r="C174" s="52" t="s">
        <v>390</v>
      </c>
      <c r="D174" s="244">
        <v>1361.24</v>
      </c>
      <c r="E174" s="244">
        <v>1096.94</v>
      </c>
      <c r="F174" s="54">
        <f t="shared" si="31"/>
        <v>80.583879404072761</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381.38</v>
      </c>
      <c r="E176" s="244">
        <v>189.06</v>
      </c>
      <c r="F176" s="54">
        <f t="shared" si="31"/>
        <v>49.572604751166814</v>
      </c>
    </row>
    <row r="177" spans="1:6" ht="12.75" customHeight="1" x14ac:dyDescent="0.2">
      <c r="A177" s="55">
        <v>323</v>
      </c>
      <c r="B177" s="87" t="s">
        <v>395</v>
      </c>
      <c r="C177" s="52" t="s">
        <v>396</v>
      </c>
      <c r="D177" s="53">
        <f t="shared" ref="D177:E177" si="42">SUM(D178:D186)</f>
        <v>32927.650000000009</v>
      </c>
      <c r="E177" s="53">
        <f t="shared" si="42"/>
        <v>25435.340000000007</v>
      </c>
      <c r="F177" s="54">
        <f t="shared" si="31"/>
        <v>77.246144197961286</v>
      </c>
    </row>
    <row r="178" spans="1:6" ht="12.75" customHeight="1" x14ac:dyDescent="0.2">
      <c r="A178" s="55">
        <v>3231</v>
      </c>
      <c r="B178" s="87" t="s">
        <v>397</v>
      </c>
      <c r="C178" s="52" t="s">
        <v>398</v>
      </c>
      <c r="D178" s="244">
        <v>548.97</v>
      </c>
      <c r="E178" s="244">
        <v>314.43</v>
      </c>
      <c r="F178" s="54">
        <f t="shared" si="31"/>
        <v>57.276353899120167</v>
      </c>
    </row>
    <row r="179" spans="1:6" ht="12.75" customHeight="1" x14ac:dyDescent="0.2">
      <c r="A179" s="55">
        <v>3232</v>
      </c>
      <c r="B179" s="87" t="s">
        <v>399</v>
      </c>
      <c r="C179" s="52" t="s">
        <v>400</v>
      </c>
      <c r="D179" s="244">
        <v>17045.740000000002</v>
      </c>
      <c r="E179" s="244">
        <v>12497.53</v>
      </c>
      <c r="F179" s="54">
        <f t="shared" si="31"/>
        <v>73.317614841010126</v>
      </c>
    </row>
    <row r="180" spans="1:6" ht="12.75" customHeight="1" x14ac:dyDescent="0.2">
      <c r="A180" s="55">
        <v>3233</v>
      </c>
      <c r="B180" s="87" t="s">
        <v>401</v>
      </c>
      <c r="C180" s="52" t="s">
        <v>402</v>
      </c>
      <c r="D180" s="244">
        <v>3678.35</v>
      </c>
      <c r="E180" s="244">
        <v>2913.34</v>
      </c>
      <c r="F180" s="54">
        <f t="shared" si="31"/>
        <v>79.202359753693912</v>
      </c>
    </row>
    <row r="181" spans="1:6" ht="12.75" customHeight="1" x14ac:dyDescent="0.2">
      <c r="A181" s="55">
        <v>3234</v>
      </c>
      <c r="B181" s="87" t="s">
        <v>403</v>
      </c>
      <c r="C181" s="52" t="s">
        <v>404</v>
      </c>
      <c r="D181" s="244">
        <v>2104.4</v>
      </c>
      <c r="E181" s="244">
        <v>1821.82</v>
      </c>
      <c r="F181" s="54">
        <f t="shared" si="31"/>
        <v>86.571944497243862</v>
      </c>
    </row>
    <row r="182" spans="1:6" ht="12.75" customHeight="1" x14ac:dyDescent="0.2">
      <c r="A182" s="55">
        <v>3235</v>
      </c>
      <c r="B182" s="87" t="s">
        <v>405</v>
      </c>
      <c r="C182" s="52" t="s">
        <v>406</v>
      </c>
      <c r="D182" s="244">
        <v>92.95</v>
      </c>
      <c r="E182" s="244">
        <v>150.74</v>
      </c>
      <c r="F182" s="54">
        <f t="shared" si="31"/>
        <v>162.17321140398064</v>
      </c>
    </row>
    <row r="183" spans="1:6" ht="12.75" customHeight="1" x14ac:dyDescent="0.2">
      <c r="A183" s="55">
        <v>3236</v>
      </c>
      <c r="B183" s="87" t="s">
        <v>407</v>
      </c>
      <c r="C183" s="52" t="s">
        <v>408</v>
      </c>
      <c r="D183" s="244">
        <v>202.2</v>
      </c>
      <c r="E183" s="244">
        <v>554.80999999999995</v>
      </c>
      <c r="F183" s="54">
        <f t="shared" si="31"/>
        <v>274.38674579624131</v>
      </c>
    </row>
    <row r="184" spans="1:6" ht="12.75" customHeight="1" x14ac:dyDescent="0.2">
      <c r="A184" s="55">
        <v>3237</v>
      </c>
      <c r="B184" s="87" t="s">
        <v>409</v>
      </c>
      <c r="C184" s="52" t="s">
        <v>410</v>
      </c>
      <c r="D184" s="244">
        <v>8752.0300000000007</v>
      </c>
      <c r="E184" s="244">
        <v>4992.57</v>
      </c>
      <c r="F184" s="54">
        <f t="shared" si="31"/>
        <v>57.044708484774389</v>
      </c>
    </row>
    <row r="185" spans="1:6" ht="12.75" customHeight="1" x14ac:dyDescent="0.2">
      <c r="A185" s="55">
        <v>3238</v>
      </c>
      <c r="B185" s="87" t="s">
        <v>411</v>
      </c>
      <c r="C185" s="52" t="s">
        <v>412</v>
      </c>
      <c r="D185" s="244">
        <v>157.22</v>
      </c>
      <c r="E185" s="244">
        <v>1184.77</v>
      </c>
      <c r="F185" s="54">
        <f t="shared" si="31"/>
        <v>753.57460882839337</v>
      </c>
    </row>
    <row r="186" spans="1:6" ht="12.75" customHeight="1" x14ac:dyDescent="0.2">
      <c r="A186" s="55">
        <v>3239</v>
      </c>
      <c r="B186" s="87" t="s">
        <v>413</v>
      </c>
      <c r="C186" s="52" t="s">
        <v>414</v>
      </c>
      <c r="D186" s="244">
        <v>345.79</v>
      </c>
      <c r="E186" s="244">
        <v>1005.33</v>
      </c>
      <c r="F186" s="54">
        <f t="shared" si="31"/>
        <v>290.73426067844645</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3481.33</v>
      </c>
      <c r="E188" s="53">
        <f t="shared" si="43"/>
        <v>2441.91</v>
      </c>
      <c r="F188" s="54">
        <f t="shared" si="31"/>
        <v>70.14302005268101</v>
      </c>
    </row>
    <row r="189" spans="1:6" ht="12.75" customHeight="1" x14ac:dyDescent="0.2">
      <c r="A189" s="55">
        <v>3291</v>
      </c>
      <c r="B189" s="234" t="s">
        <v>419</v>
      </c>
      <c r="C189" s="52" t="s">
        <v>420</v>
      </c>
      <c r="D189" s="244">
        <v>708.21</v>
      </c>
      <c r="E189" s="244">
        <v>251.6</v>
      </c>
      <c r="F189" s="54">
        <f t="shared" si="31"/>
        <v>35.526185735869305</v>
      </c>
    </row>
    <row r="190" spans="1:6" ht="12.75" customHeight="1" x14ac:dyDescent="0.2">
      <c r="A190" s="55">
        <v>3292</v>
      </c>
      <c r="B190" s="87" t="s">
        <v>421</v>
      </c>
      <c r="C190" s="52" t="s">
        <v>422</v>
      </c>
      <c r="D190" s="244">
        <v>430.29</v>
      </c>
      <c r="E190" s="244">
        <v>429.93</v>
      </c>
      <c r="F190" s="54">
        <f t="shared" si="31"/>
        <v>99.916335494666384</v>
      </c>
    </row>
    <row r="191" spans="1:6" ht="12.75" customHeight="1" x14ac:dyDescent="0.2">
      <c r="A191" s="55">
        <v>3293</v>
      </c>
      <c r="B191" s="87" t="s">
        <v>423</v>
      </c>
      <c r="C191" s="52" t="s">
        <v>424</v>
      </c>
      <c r="D191" s="244">
        <v>1082.8800000000001</v>
      </c>
      <c r="E191" s="244">
        <v>240.56</v>
      </c>
      <c r="F191" s="54">
        <f t="shared" si="31"/>
        <v>22.214834515366427</v>
      </c>
    </row>
    <row r="192" spans="1:6" ht="12.75" customHeight="1" x14ac:dyDescent="0.2">
      <c r="A192" s="55">
        <v>3294</v>
      </c>
      <c r="B192" s="87" t="s">
        <v>425</v>
      </c>
      <c r="C192" s="52" t="s">
        <v>426</v>
      </c>
      <c r="D192" s="244">
        <v>945.53</v>
      </c>
      <c r="E192" s="244">
        <v>1194.4100000000001</v>
      </c>
      <c r="F192" s="54">
        <f t="shared" si="31"/>
        <v>126.32174547608221</v>
      </c>
    </row>
    <row r="193" spans="1:6" ht="12.75" customHeight="1" x14ac:dyDescent="0.2">
      <c r="A193" s="55">
        <v>3295</v>
      </c>
      <c r="B193" s="87" t="s">
        <v>427</v>
      </c>
      <c r="C193" s="52" t="s">
        <v>428</v>
      </c>
      <c r="D193" s="244">
        <v>314.42</v>
      </c>
      <c r="E193" s="244">
        <v>292.23</v>
      </c>
      <c r="F193" s="54">
        <f t="shared" si="31"/>
        <v>92.942560905794807</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v>33.18</v>
      </c>
      <c r="F195" s="54" t="str">
        <f t="shared" si="31"/>
        <v>-</v>
      </c>
    </row>
    <row r="196" spans="1:6" ht="12.75" customHeight="1" x14ac:dyDescent="0.2">
      <c r="A196" s="55">
        <v>34</v>
      </c>
      <c r="B196" s="234" t="s">
        <v>433</v>
      </c>
      <c r="C196" s="52" t="s">
        <v>434</v>
      </c>
      <c r="D196" s="53">
        <f t="shared" ref="D196:E196" si="44">D197+D202+D210</f>
        <v>470.76</v>
      </c>
      <c r="E196" s="53">
        <f t="shared" si="44"/>
        <v>368.25</v>
      </c>
      <c r="F196" s="54">
        <f t="shared" si="31"/>
        <v>78.224573030843743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96.78</v>
      </c>
      <c r="E202" s="53">
        <f t="shared" si="46"/>
        <v>0</v>
      </c>
      <c r="F202" s="54">
        <f t="shared" si="31"/>
        <v>0</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96.78</v>
      </c>
      <c r="E205" s="244"/>
      <c r="F205" s="54">
        <f t="shared" si="31"/>
        <v>0</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373.98</v>
      </c>
      <c r="E210" s="53">
        <f t="shared" si="47"/>
        <v>368.25</v>
      </c>
      <c r="F210" s="54">
        <f t="shared" si="31"/>
        <v>98.467832504412002</v>
      </c>
    </row>
    <row r="211" spans="1:6" ht="12.75" customHeight="1" x14ac:dyDescent="0.2">
      <c r="A211" s="55">
        <v>3431</v>
      </c>
      <c r="B211" s="234" t="s">
        <v>463</v>
      </c>
      <c r="C211" s="52" t="s">
        <v>464</v>
      </c>
      <c r="D211" s="244">
        <v>373.98</v>
      </c>
      <c r="E211" s="244">
        <v>365.66</v>
      </c>
      <c r="F211" s="54">
        <f t="shared" si="31"/>
        <v>97.775282100647104</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v>2.59</v>
      </c>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99.54</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99.54</v>
      </c>
      <c r="E219" s="53">
        <f t="shared" si="50"/>
        <v>0</v>
      </c>
      <c r="F219" s="54">
        <f t="shared" si="31"/>
        <v>0</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99.54</v>
      </c>
      <c r="E222" s="244"/>
      <c r="F222" s="54">
        <f t="shared" si="31"/>
        <v>0</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35925.21</v>
      </c>
      <c r="E224" s="53">
        <f t="shared" si="51"/>
        <v>27161.27</v>
      </c>
      <c r="F224" s="54">
        <f t="shared" ref="F224:F235" si="52">IF(D224&lt;&gt;0,IF(E224/D224&gt;=100,"&gt;&gt;100",E224/D224*100),"-")</f>
        <v>75.60504169634639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2282.77</v>
      </c>
      <c r="E231" s="53">
        <f t="shared" si="55"/>
        <v>2352.08</v>
      </c>
      <c r="F231" s="54">
        <f t="shared" si="52"/>
        <v>103.03622353544159</v>
      </c>
    </row>
    <row r="232" spans="1:6" ht="12.75" customHeight="1" x14ac:dyDescent="0.2">
      <c r="A232" s="55">
        <v>3631</v>
      </c>
      <c r="B232" s="87" t="s">
        <v>505</v>
      </c>
      <c r="C232" s="52" t="s">
        <v>506</v>
      </c>
      <c r="D232" s="244">
        <v>2282.77</v>
      </c>
      <c r="E232" s="244">
        <v>2352.08</v>
      </c>
      <c r="F232" s="54">
        <f t="shared" si="52"/>
        <v>103.03622353544159</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1769.56</v>
      </c>
      <c r="F236" s="54" t="str">
        <f t="shared" ref="F236:F239" si="57">IF(D236&lt;&gt;0,IF(E236/D236&gt;=100,"&gt;&gt;100",E236/D236*100),"-")</f>
        <v>-</v>
      </c>
    </row>
    <row r="237" spans="1:6" ht="12.75" customHeight="1" x14ac:dyDescent="0.2">
      <c r="A237" s="55" t="s">
        <v>515</v>
      </c>
      <c r="B237" s="87" t="s">
        <v>516</v>
      </c>
      <c r="C237" s="52" t="s">
        <v>515</v>
      </c>
      <c r="D237" s="244">
        <v>0</v>
      </c>
      <c r="E237" s="244">
        <v>1769.56</v>
      </c>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33642.44</v>
      </c>
      <c r="E240" s="53">
        <f t="shared" si="58"/>
        <v>23039.63</v>
      </c>
      <c r="F240" s="54">
        <f t="shared" ref="F240:F243" si="59">IF(D240&lt;&gt;0,IF(E240/D240&gt;=100,"&gt;&gt;100",E240/D240*100),"-")</f>
        <v>68.483825786714632</v>
      </c>
    </row>
    <row r="241" spans="1:6" ht="24" x14ac:dyDescent="0.2">
      <c r="A241" s="55">
        <v>3672</v>
      </c>
      <c r="B241" s="87" t="s">
        <v>523</v>
      </c>
      <c r="C241" s="52" t="s">
        <v>524</v>
      </c>
      <c r="D241" s="244">
        <v>33642.44</v>
      </c>
      <c r="E241" s="244">
        <v>23039.63</v>
      </c>
      <c r="F241" s="54">
        <f t="shared" si="59"/>
        <v>68.483825786714632</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3750.87</v>
      </c>
      <c r="E252" s="53">
        <f t="shared" si="63"/>
        <v>13096.710000000001</v>
      </c>
      <c r="F252" s="54">
        <f t="shared" ref="F252:F258" si="64">IF(D252&lt;&gt;0,IF(E252/D252&gt;=100,"&gt;&gt;100",E252/D252*100),"-")</f>
        <v>349.16459381423516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3750.87</v>
      </c>
      <c r="E259" s="53">
        <f t="shared" si="66"/>
        <v>13096.710000000001</v>
      </c>
      <c r="F259" s="54">
        <f t="shared" ref="F259:F262" si="67">IF(D259&lt;&gt;0,IF(E259/D259&gt;=100,"&gt;&gt;100",E259/D259*100),"-")</f>
        <v>349.16459381423516</v>
      </c>
    </row>
    <row r="260" spans="1:6" ht="12.75" customHeight="1" x14ac:dyDescent="0.2">
      <c r="A260" s="55">
        <v>3721</v>
      </c>
      <c r="B260" s="87" t="s">
        <v>557</v>
      </c>
      <c r="C260" s="52" t="s">
        <v>558</v>
      </c>
      <c r="D260" s="244">
        <v>2189.9299999999998</v>
      </c>
      <c r="E260" s="244">
        <v>12096.2</v>
      </c>
      <c r="F260" s="54">
        <f t="shared" si="67"/>
        <v>552.35555474375906</v>
      </c>
    </row>
    <row r="261" spans="1:6" ht="12.75" customHeight="1" x14ac:dyDescent="0.2">
      <c r="A261" s="55">
        <v>3722</v>
      </c>
      <c r="B261" s="87" t="s">
        <v>559</v>
      </c>
      <c r="C261" s="52" t="s">
        <v>560</v>
      </c>
      <c r="D261" s="244">
        <v>1560.94</v>
      </c>
      <c r="E261" s="244">
        <v>1000.51</v>
      </c>
      <c r="F261" s="54">
        <f t="shared" si="67"/>
        <v>64.096634079464934</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7359.48</v>
      </c>
      <c r="E263" s="53">
        <f t="shared" si="68"/>
        <v>18043.03</v>
      </c>
      <c r="F263" s="54">
        <f t="shared" ref="F263:F267" si="69">IF(D263&lt;&gt;0,IF(E263/D263&gt;=100,"&gt;&gt;100",E263/D263*100),"-")</f>
        <v>245.16718572507838</v>
      </c>
    </row>
    <row r="264" spans="1:6" ht="12.75" customHeight="1" x14ac:dyDescent="0.2">
      <c r="A264" s="55">
        <v>381</v>
      </c>
      <c r="B264" s="87" t="s">
        <v>565</v>
      </c>
      <c r="C264" s="52" t="s">
        <v>566</v>
      </c>
      <c r="D264" s="53">
        <f t="shared" ref="D264:E264" si="70">SUM(D265:D267)</f>
        <v>7359.48</v>
      </c>
      <c r="E264" s="53">
        <f t="shared" si="70"/>
        <v>18043.03</v>
      </c>
      <c r="F264" s="54">
        <f t="shared" si="69"/>
        <v>245.16718572507838</v>
      </c>
    </row>
    <row r="265" spans="1:6" ht="12.75" customHeight="1" x14ac:dyDescent="0.2">
      <c r="A265" s="55">
        <v>3811</v>
      </c>
      <c r="B265" s="87" t="s">
        <v>567</v>
      </c>
      <c r="C265" s="52" t="s">
        <v>568</v>
      </c>
      <c r="D265" s="244">
        <v>7359.48</v>
      </c>
      <c r="E265" s="244">
        <v>18043.03</v>
      </c>
      <c r="F265" s="54">
        <f t="shared" si="69"/>
        <v>245.16718572507838</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133524.98000000001</v>
      </c>
      <c r="E289" s="53">
        <f t="shared" si="79"/>
        <v>141221.94</v>
      </c>
      <c r="F289" s="54">
        <f t="shared" si="76"/>
        <v>105.76443449008568</v>
      </c>
    </row>
    <row r="290" spans="1:6" ht="12.75" customHeight="1" x14ac:dyDescent="0.2">
      <c r="A290" s="55" t="s">
        <v>606</v>
      </c>
      <c r="B290" s="87" t="s">
        <v>617</v>
      </c>
      <c r="C290" s="52" t="s">
        <v>618</v>
      </c>
      <c r="D290" s="53">
        <f>IF(D6&gt;=D289,D6-D289,0)</f>
        <v>300745.63</v>
      </c>
      <c r="E290" s="53">
        <f>IF(E6&gt;=E289,E6-E289,0)</f>
        <v>68361.399999999994</v>
      </c>
      <c r="F290" s="54">
        <f t="shared" si="76"/>
        <v>22.730637848337146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1108652.25</v>
      </c>
      <c r="E292" s="244">
        <v>347251.27</v>
      </c>
      <c r="F292" s="54">
        <f t="shared" si="76"/>
        <v>31.321928945708631</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58161.15</v>
      </c>
      <c r="E294" s="244">
        <v>54221.8</v>
      </c>
      <c r="F294" s="54">
        <f t="shared" si="76"/>
        <v>93.226836126864754</v>
      </c>
    </row>
    <row r="295" spans="1:6" ht="24" x14ac:dyDescent="0.2">
      <c r="A295" s="55">
        <v>9661</v>
      </c>
      <c r="B295" s="87" t="s">
        <v>627</v>
      </c>
      <c r="C295" s="52" t="s">
        <v>628</v>
      </c>
      <c r="D295" s="244">
        <v>2029.34</v>
      </c>
      <c r="E295" s="244">
        <v>157.94</v>
      </c>
      <c r="F295" s="54">
        <f t="shared" si="76"/>
        <v>7.7828259434101721</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99.85</v>
      </c>
      <c r="E298" s="53">
        <f t="shared" si="80"/>
        <v>5.48</v>
      </c>
      <c r="F298" s="54">
        <f t="shared" ref="F298:F418" si="81">IF(D298&lt;&gt;0,IF(E298/D298&gt;=100,"&gt;&gt;100",E298/D298*100),"-")</f>
        <v>5.4882323485227849</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99.85</v>
      </c>
      <c r="E311" s="53">
        <f t="shared" si="85"/>
        <v>5.48</v>
      </c>
      <c r="F311" s="54">
        <f t="shared" si="81"/>
        <v>5.4882323485227849</v>
      </c>
    </row>
    <row r="312" spans="1:6" ht="12.75" customHeight="1" x14ac:dyDescent="0.2">
      <c r="A312" s="55">
        <v>721</v>
      </c>
      <c r="B312" s="87" t="s">
        <v>660</v>
      </c>
      <c r="C312" s="52" t="s">
        <v>661</v>
      </c>
      <c r="D312" s="53">
        <f t="shared" ref="D312:E312" si="86">SUM(D313:D316)</f>
        <v>99.85</v>
      </c>
      <c r="E312" s="53">
        <f t="shared" si="86"/>
        <v>5.48</v>
      </c>
      <c r="F312" s="54">
        <f t="shared" si="81"/>
        <v>5.4882323485227849</v>
      </c>
    </row>
    <row r="313" spans="1:6" ht="12.75" customHeight="1" x14ac:dyDescent="0.2">
      <c r="A313" s="55">
        <v>7211</v>
      </c>
      <c r="B313" s="87" t="s">
        <v>662</v>
      </c>
      <c r="C313" s="52" t="s">
        <v>663</v>
      </c>
      <c r="D313" s="244">
        <v>99.85</v>
      </c>
      <c r="E313" s="244">
        <v>5.48</v>
      </c>
      <c r="F313" s="54">
        <f t="shared" si="81"/>
        <v>5.4882323485227849</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10566.25</v>
      </c>
      <c r="E350" s="53">
        <f t="shared" si="95"/>
        <v>12828.95</v>
      </c>
      <c r="F350" s="54">
        <f t="shared" si="81"/>
        <v>121.41440908553176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10566.25</v>
      </c>
      <c r="E363" s="53">
        <f t="shared" si="99"/>
        <v>6836.63</v>
      </c>
      <c r="F363" s="54">
        <f t="shared" si="81"/>
        <v>64.702519815450131</v>
      </c>
    </row>
    <row r="364" spans="1:6" ht="12.75" customHeight="1" x14ac:dyDescent="0.2">
      <c r="A364" s="55">
        <v>421</v>
      </c>
      <c r="B364" s="87" t="s">
        <v>756</v>
      </c>
      <c r="C364" s="52" t="s">
        <v>757</v>
      </c>
      <c r="D364" s="53">
        <f t="shared" ref="D364:E364" si="100">SUM(D365:D368)</f>
        <v>1385.82</v>
      </c>
      <c r="E364" s="53">
        <f t="shared" si="100"/>
        <v>937.5</v>
      </c>
      <c r="F364" s="54">
        <f t="shared" si="81"/>
        <v>67.649478287223445</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331.81</v>
      </c>
      <c r="E367" s="244">
        <v>937.5</v>
      </c>
      <c r="F367" s="54">
        <f t="shared" si="81"/>
        <v>282.5412133449866</v>
      </c>
    </row>
    <row r="368" spans="1:6" ht="12.75" customHeight="1" x14ac:dyDescent="0.2">
      <c r="A368" s="55">
        <v>4214</v>
      </c>
      <c r="B368" s="87" t="s">
        <v>668</v>
      </c>
      <c r="C368" s="52" t="s">
        <v>761</v>
      </c>
      <c r="D368" s="244">
        <v>1054.01</v>
      </c>
      <c r="E368" s="244"/>
      <c r="F368" s="54">
        <f t="shared" si="81"/>
        <v>0</v>
      </c>
    </row>
    <row r="369" spans="1:6" ht="12.75" customHeight="1" x14ac:dyDescent="0.2">
      <c r="A369" s="55">
        <v>422</v>
      </c>
      <c r="B369" s="87" t="s">
        <v>762</v>
      </c>
      <c r="C369" s="52" t="s">
        <v>763</v>
      </c>
      <c r="D369" s="53">
        <f t="shared" ref="D369:E369" si="101">SUM(D370:D377)</f>
        <v>2544.29</v>
      </c>
      <c r="E369" s="53">
        <f t="shared" si="101"/>
        <v>5899.13</v>
      </c>
      <c r="F369" s="54">
        <f t="shared" si="81"/>
        <v>231.857610571122</v>
      </c>
    </row>
    <row r="370" spans="1:6" ht="12.75" customHeight="1" x14ac:dyDescent="0.2">
      <c r="A370" s="55">
        <v>4221</v>
      </c>
      <c r="B370" s="87" t="s">
        <v>672</v>
      </c>
      <c r="C370" s="52" t="s">
        <v>764</v>
      </c>
      <c r="D370" s="244">
        <v>2286.4</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257.89</v>
      </c>
      <c r="E376" s="244">
        <v>5899.13</v>
      </c>
      <c r="F376" s="54">
        <f t="shared" si="81"/>
        <v>2287.459769669239</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6636.14</v>
      </c>
      <c r="E391" s="53">
        <f t="shared" si="105"/>
        <v>0</v>
      </c>
      <c r="F391" s="54">
        <f t="shared" si="81"/>
        <v>0</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6636.14</v>
      </c>
      <c r="E394" s="244"/>
      <c r="F394" s="54">
        <f t="shared" si="81"/>
        <v>0</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5992.32</v>
      </c>
      <c r="F402" s="54" t="str">
        <f t="shared" si="81"/>
        <v>-</v>
      </c>
    </row>
    <row r="403" spans="1:6" ht="12.75" customHeight="1" x14ac:dyDescent="0.2">
      <c r="A403" s="55">
        <v>451</v>
      </c>
      <c r="B403" s="87" t="s">
        <v>809</v>
      </c>
      <c r="C403" s="52" t="s">
        <v>810</v>
      </c>
      <c r="D403" s="244">
        <v>0</v>
      </c>
      <c r="E403" s="244">
        <v>5992.32</v>
      </c>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10466.4</v>
      </c>
      <c r="E408" s="53">
        <f t="shared" si="111"/>
        <v>12823.470000000001</v>
      </c>
      <c r="F408" s="54">
        <f t="shared" si="81"/>
        <v>122.52035083696401</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1029283.77</v>
      </c>
      <c r="E410" s="244">
        <v>67783.460000000006</v>
      </c>
      <c r="F410" s="54">
        <f t="shared" si="81"/>
        <v>6.5854977971721063</v>
      </c>
    </row>
    <row r="411" spans="1:6" ht="12.75" customHeight="1" x14ac:dyDescent="0.2">
      <c r="A411" s="55">
        <v>97</v>
      </c>
      <c r="B411" s="87" t="s">
        <v>825</v>
      </c>
      <c r="C411" s="52" t="s">
        <v>826</v>
      </c>
      <c r="D411" s="244">
        <v>4654.8500000000004</v>
      </c>
      <c r="E411" s="244">
        <v>4371.96</v>
      </c>
      <c r="F411" s="54">
        <f t="shared" si="81"/>
        <v>93.922682793215671</v>
      </c>
    </row>
    <row r="412" spans="1:6" ht="12.75" customHeight="1" x14ac:dyDescent="0.2">
      <c r="A412" s="55" t="s">
        <v>606</v>
      </c>
      <c r="B412" s="87" t="s">
        <v>827</v>
      </c>
      <c r="C412" s="52" t="s">
        <v>828</v>
      </c>
      <c r="D412" s="53">
        <f>D6+D298</f>
        <v>434370.46</v>
      </c>
      <c r="E412" s="53">
        <f>E6+E298</f>
        <v>209588.82</v>
      </c>
      <c r="F412" s="54">
        <f t="shared" si="81"/>
        <v>48.251167908609624</v>
      </c>
    </row>
    <row r="413" spans="1:6" ht="12.75" customHeight="1" x14ac:dyDescent="0.2">
      <c r="A413" s="55" t="s">
        <v>606</v>
      </c>
      <c r="B413" s="87" t="s">
        <v>829</v>
      </c>
      <c r="C413" s="52" t="s">
        <v>830</v>
      </c>
      <c r="D413" s="53">
        <f t="shared" ref="D413:E413" si="112">D289+D350</f>
        <v>144091.23000000001</v>
      </c>
      <c r="E413" s="53">
        <f t="shared" si="112"/>
        <v>154050.89000000001</v>
      </c>
      <c r="F413" s="54">
        <f t="shared" si="81"/>
        <v>106.91205148293896</v>
      </c>
    </row>
    <row r="414" spans="1:6" ht="12.75" customHeight="1" x14ac:dyDescent="0.2">
      <c r="A414" s="55" t="s">
        <v>606</v>
      </c>
      <c r="B414" s="87" t="s">
        <v>831</v>
      </c>
      <c r="C414" s="52" t="s">
        <v>832</v>
      </c>
      <c r="D414" s="53">
        <f t="shared" ref="D414:E414" si="113">IF(D412&gt;=D413,D412-D413,0)</f>
        <v>290279.23</v>
      </c>
      <c r="E414" s="53">
        <f t="shared" si="113"/>
        <v>55537.929999999993</v>
      </c>
      <c r="F414" s="54">
        <f t="shared" si="81"/>
        <v>19.132588301271159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79368.479999999981</v>
      </c>
      <c r="E416" s="53">
        <f t="shared" si="115"/>
        <v>279467.81</v>
      </c>
      <c r="F416" s="54">
        <f t="shared" si="81"/>
        <v>352.114353204194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62816</v>
      </c>
      <c r="E418" s="64">
        <f t="shared" si="117"/>
        <v>58593.760000000002</v>
      </c>
      <c r="F418" s="59">
        <f t="shared" si="81"/>
        <v>93.278400407539479</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434370.46</v>
      </c>
      <c r="E639" s="53">
        <f t="shared" si="180"/>
        <v>209588.82</v>
      </c>
      <c r="F639" s="54">
        <f t="shared" si="119"/>
        <v>48.251167908609624</v>
      </c>
    </row>
    <row r="640" spans="1:6" ht="12.75" customHeight="1" x14ac:dyDescent="0.2">
      <c r="A640" s="55" t="s">
        <v>606</v>
      </c>
      <c r="B640" s="87" t="s">
        <v>1275</v>
      </c>
      <c r="C640" s="52" t="s">
        <v>1276</v>
      </c>
      <c r="D640" s="53">
        <f t="shared" ref="D640:E640" si="181">D413+D528</f>
        <v>144091.23000000001</v>
      </c>
      <c r="E640" s="53">
        <f t="shared" si="181"/>
        <v>154050.89000000001</v>
      </c>
      <c r="F640" s="54">
        <f t="shared" si="119"/>
        <v>106.91205148293896</v>
      </c>
    </row>
    <row r="641" spans="1:6" ht="12.75" customHeight="1" x14ac:dyDescent="0.2">
      <c r="A641" s="55" t="s">
        <v>606</v>
      </c>
      <c r="B641" s="87" t="s">
        <v>1277</v>
      </c>
      <c r="C641" s="52" t="s">
        <v>1278</v>
      </c>
      <c r="D641" s="53">
        <f t="shared" ref="D641:E641" si="182">IF(D639&gt;=D640,D639-D640,0)</f>
        <v>290279.23</v>
      </c>
      <c r="E641" s="53">
        <f t="shared" si="182"/>
        <v>55537.929999999993</v>
      </c>
      <c r="F641" s="54">
        <f t="shared" si="119"/>
        <v>19.132588301271159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79368.479999999981</v>
      </c>
      <c r="E643" s="53">
        <f t="shared" si="184"/>
        <v>279467.81</v>
      </c>
      <c r="F643" s="54">
        <f t="shared" si="119"/>
        <v>352.114353204194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369647.70999999996</v>
      </c>
      <c r="E645" s="53">
        <f t="shared" si="186"/>
        <v>335005.74</v>
      </c>
      <c r="F645" s="54">
        <f t="shared" si="119"/>
        <v>90.628382358976339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139503.57999999999</v>
      </c>
      <c r="E649" s="244">
        <v>361598.42</v>
      </c>
      <c r="F649" s="54">
        <f t="shared" ref="F649:F724" si="188">IF(D649&lt;&gt;0,IF(E649/D649&gt;=100,"&gt;&gt;100",E649/D649*100),"-")</f>
        <v>259.20368495202774</v>
      </c>
    </row>
    <row r="650" spans="1:6" ht="12.75" customHeight="1" x14ac:dyDescent="0.2">
      <c r="A650" s="55" t="s">
        <v>1294</v>
      </c>
      <c r="B650" s="87" t="s">
        <v>1295</v>
      </c>
      <c r="C650" s="52" t="s">
        <v>1294</v>
      </c>
      <c r="D650" s="244">
        <v>434927.64</v>
      </c>
      <c r="E650" s="244">
        <v>222747.3</v>
      </c>
      <c r="F650" s="54">
        <f t="shared" si="188"/>
        <v>51.214795178342762</v>
      </c>
    </row>
    <row r="651" spans="1:6" ht="12.75" customHeight="1" x14ac:dyDescent="0.2">
      <c r="A651" s="55" t="s">
        <v>1296</v>
      </c>
      <c r="B651" s="87" t="s">
        <v>1297</v>
      </c>
      <c r="C651" s="52" t="s">
        <v>1296</v>
      </c>
      <c r="D651" s="244">
        <v>167908.09</v>
      </c>
      <c r="E651" s="244">
        <v>226787.88</v>
      </c>
      <c r="F651" s="54">
        <f t="shared" si="188"/>
        <v>135.06667844295055</v>
      </c>
    </row>
    <row r="652" spans="1:6" ht="24" x14ac:dyDescent="0.2">
      <c r="A652" s="55">
        <v>11</v>
      </c>
      <c r="B652" s="87" t="s">
        <v>1298</v>
      </c>
      <c r="C652" s="52" t="s">
        <v>1299</v>
      </c>
      <c r="D652" s="53">
        <f t="shared" ref="D652:E652" si="189">+D649+D650-D651</f>
        <v>406523.13</v>
      </c>
      <c r="E652" s="53">
        <f t="shared" si="189"/>
        <v>357557.83999999997</v>
      </c>
      <c r="F652" s="54">
        <f t="shared" si="188"/>
        <v>87.955103563233891</v>
      </c>
    </row>
    <row r="653" spans="1:6" ht="24" x14ac:dyDescent="0.2">
      <c r="A653" s="55" t="s">
        <v>606</v>
      </c>
      <c r="B653" s="87" t="s">
        <v>1300</v>
      </c>
      <c r="C653" s="52" t="s">
        <v>1301</v>
      </c>
      <c r="D653" s="264">
        <v>10</v>
      </c>
      <c r="E653" s="264">
        <v>12</v>
      </c>
      <c r="F653" s="54">
        <f t="shared" si="188"/>
        <v>120</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10</v>
      </c>
      <c r="E655" s="264">
        <v>11</v>
      </c>
      <c r="F655" s="54">
        <f t="shared" si="188"/>
        <v>110.00000000000001</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82658.7</v>
      </c>
      <c r="E661" s="244">
        <v>83789.25</v>
      </c>
      <c r="F661" s="54">
        <f t="shared" si="188"/>
        <v>101.36773261616744</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19789.509999999998</v>
      </c>
      <c r="E665" s="244"/>
      <c r="F665" s="54">
        <f t="shared" si="188"/>
        <v>0</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v>1631</v>
      </c>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168210.86</v>
      </c>
      <c r="E698" s="244"/>
      <c r="F698" s="54">
        <f t="shared" si="188"/>
        <v>0</v>
      </c>
    </row>
    <row r="699" spans="1:6" ht="12.75" customHeight="1" x14ac:dyDescent="0.2">
      <c r="A699" s="55">
        <v>63822</v>
      </c>
      <c r="B699" s="234" t="s">
        <v>1378</v>
      </c>
      <c r="C699" s="52" t="s">
        <v>1379</v>
      </c>
      <c r="D699" s="244">
        <v>14674.33</v>
      </c>
      <c r="E699" s="244"/>
      <c r="F699" s="54">
        <f t="shared" si="188"/>
        <v>0</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3960.95</v>
      </c>
      <c r="E716" s="244">
        <v>1.96</v>
      </c>
      <c r="F716" s="54">
        <f t="shared" si="188"/>
        <v>4.9483078554387203E-2</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1265.3800000000001</v>
      </c>
      <c r="E718" s="244">
        <v>1019.31</v>
      </c>
      <c r="F718" s="54">
        <f t="shared" si="188"/>
        <v>80.553667672951988</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237.8</v>
      </c>
      <c r="E722" s="244">
        <v>158.52000000000001</v>
      </c>
      <c r="F722" s="54">
        <f t="shared" si="188"/>
        <v>66.661059714045408</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708.21</v>
      </c>
      <c r="E725" s="244">
        <v>251.6</v>
      </c>
      <c r="F725" s="54">
        <f t="shared" ref="F725:F979" si="190">IF(D725&lt;&gt;0,IF(E725/D725&gt;=100,"&gt;&gt;100",E725/D725*100),"-")</f>
        <v>35.526185735869305</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96.78</v>
      </c>
      <c r="E744" s="244"/>
      <c r="F744" s="54">
        <f t="shared" si="190"/>
        <v>0</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99.54</v>
      </c>
      <c r="E759" s="244"/>
      <c r="F759" s="54">
        <f t="shared" si="190"/>
        <v>0</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1088.26</v>
      </c>
      <c r="E762" s="244"/>
      <c r="F762" s="54">
        <f t="shared" si="190"/>
        <v>0</v>
      </c>
    </row>
    <row r="763" spans="1:6" ht="12.75" customHeight="1" x14ac:dyDescent="0.2">
      <c r="A763" s="55">
        <v>36315</v>
      </c>
      <c r="B763" s="87" t="s">
        <v>1503</v>
      </c>
      <c r="C763" s="52" t="s">
        <v>1504</v>
      </c>
      <c r="D763" s="244">
        <v>1194.51</v>
      </c>
      <c r="E763" s="244">
        <f>796.35+514.11</f>
        <v>1310.46</v>
      </c>
      <c r="F763" s="54">
        <f t="shared" si="190"/>
        <v>109.70690910917446</v>
      </c>
    </row>
    <row r="764" spans="1:6" ht="12.75" customHeight="1" x14ac:dyDescent="0.2">
      <c r="A764" s="55">
        <v>36316</v>
      </c>
      <c r="B764" s="87" t="s">
        <v>1505</v>
      </c>
      <c r="C764" s="52" t="s">
        <v>1506</v>
      </c>
      <c r="D764" s="244">
        <v>0</v>
      </c>
      <c r="E764" s="244">
        <f>132.72+908.9</f>
        <v>1041.6199999999999</v>
      </c>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796.34</v>
      </c>
      <c r="E816" s="244"/>
      <c r="F816" s="54">
        <f t="shared" si="190"/>
        <v>0</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995.42</v>
      </c>
      <c r="E819" s="244">
        <v>1951.04</v>
      </c>
      <c r="F819" s="54">
        <f t="shared" si="190"/>
        <v>196.00168772980251</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265.45</v>
      </c>
      <c r="E821" s="244">
        <v>398.17</v>
      </c>
      <c r="F821" s="54">
        <f t="shared" si="190"/>
        <v>149.99811640610287</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132.72</v>
      </c>
      <c r="E823" s="244">
        <f>5460+300+3981.68+5.31</f>
        <v>9746.99</v>
      </c>
      <c r="F823" s="54">
        <f t="shared" si="190"/>
        <v>7344.0250150693191</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1560.94</v>
      </c>
      <c r="E825" s="244"/>
      <c r="F825" s="54">
        <f t="shared" si="190"/>
        <v>0</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v>1000.51</v>
      </c>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5" workbookViewId="0">
      <selection activeCell="K93" sqref="K9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82254.84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116647.7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103818.75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38497.58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44569.21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399.95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12096.2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8255.81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12828.95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173951.13999999998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123901.72999999998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37471.14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51005.63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442.94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6.64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12361.12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22614.26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50049.41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24951.399999999994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24951.4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24951.4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27861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2023-04-05T11:37:16Z</cp:lastPrinted>
  <dcterms:created xsi:type="dcterms:W3CDTF">2022-04-01T05:14:30Z</dcterms:created>
  <dcterms:modified xsi:type="dcterms:W3CDTF">2023-04-05T11:43:26Z</dcterms:modified>
</cp:coreProperties>
</file>